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новый" sheetId="1" r:id="rId1"/>
    <sheet name="Лист3" sheetId="2" r:id="rId2"/>
    <sheet name="Бюджетная роспись расходов" sheetId="3" r:id="rId3"/>
  </sheets>
  <definedNames/>
  <calcPr fullCalcOnLoad="1"/>
</workbook>
</file>

<file path=xl/sharedStrings.xml><?xml version="1.0" encoding="utf-8"?>
<sst xmlns="http://schemas.openxmlformats.org/spreadsheetml/2006/main" count="1482" uniqueCount="278">
  <si>
    <t>Расходы на обеспечение деятельности (оказание услуг) МКУ "Павловское" в рамках непрограммных расходов органов исполнительной власти (Иные бюджетные ассигнования)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</si>
  <si>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в рамках непрограммных расходов органов исполнительной власти (Социальное обеспечение и иные выплаты населению)</t>
  </si>
  <si>
    <t>Расходы  на мероприятия связанные с озеленением территории сельского поселения в рамках непрограммных расходов(Закупка товаров,работ и услуг для муниципальных нужд)</t>
  </si>
  <si>
    <t>Расходы на обеспечение мер на содержания мест захоронения  в рамках не программных расходов (Закупка товаров,работ и услуг для муниципальных нужд)</t>
  </si>
  <si>
    <t>Расходы на обеспечение деятельности (оказание услуг) МКУ "Павловское"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</si>
  <si>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(оказание услуг) МКУ "Павловское" в рамках непрограммных расходов органов исполнительной власти (Закупка товаров, работ и услуг для государственных (муниципальных) нужд)</t>
  </si>
  <si>
    <t>600</t>
  </si>
  <si>
    <t>01</t>
  </si>
  <si>
    <t>02</t>
  </si>
  <si>
    <t>7790011</t>
  </si>
  <si>
    <t>200</t>
  </si>
  <si>
    <t>100</t>
  </si>
  <si>
    <t>04</t>
  </si>
  <si>
    <t>11</t>
  </si>
  <si>
    <t>к Решению Совета народных депутатов</t>
  </si>
  <si>
    <t>Суздальского района Владимирской области</t>
  </si>
  <si>
    <t xml:space="preserve"> раздел, подраздел (ФКР)</t>
  </si>
  <si>
    <t>глава по ППП</t>
  </si>
  <si>
    <t>целевая статья (КЦСР)</t>
  </si>
  <si>
    <t>вид расхода (КВР)</t>
  </si>
  <si>
    <t>экономический классификатор (ЭКР)</t>
  </si>
  <si>
    <t>тыс.руб.</t>
  </si>
  <si>
    <t>всего расходов включенных в бюджет</t>
  </si>
  <si>
    <t>1. Администрация муниципального образования</t>
  </si>
  <si>
    <t>0000</t>
  </si>
  <si>
    <t>000</t>
  </si>
  <si>
    <t>0100</t>
  </si>
  <si>
    <t>0102</t>
  </si>
  <si>
    <t>заработная плата</t>
  </si>
  <si>
    <t>211</t>
  </si>
  <si>
    <t>начисления на заработную плату</t>
  </si>
  <si>
    <t>213</t>
  </si>
  <si>
    <t>0104</t>
  </si>
  <si>
    <t>услуги связи</t>
  </si>
  <si>
    <t>транспортные услуги</t>
  </si>
  <si>
    <t>коммунальные услуги</t>
  </si>
  <si>
    <t>услуги по содержанию имущества</t>
  </si>
  <si>
    <t>прочие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</si>
  <si>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</si>
  <si>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</si>
  <si>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</si>
  <si>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221</t>
  </si>
  <si>
    <t>222</t>
  </si>
  <si>
    <t>223</t>
  </si>
  <si>
    <t>225</t>
  </si>
  <si>
    <t>226</t>
  </si>
  <si>
    <t>290</t>
  </si>
  <si>
    <t>310</t>
  </si>
  <si>
    <t>340</t>
  </si>
  <si>
    <t>0502</t>
  </si>
  <si>
    <t>0503</t>
  </si>
  <si>
    <t>увеличение стоимости материальных запасов (приобретение саженцев деревьев, рассады, семян цветов)</t>
  </si>
  <si>
    <t xml:space="preserve">0503 </t>
  </si>
  <si>
    <t xml:space="preserve">прочие услуги </t>
  </si>
  <si>
    <t>увеличение стоимости основных средств (строительство колодцев, обелисков ВОВ, детские площадки, приоретение уборочной техники, мусорные контейнеры)</t>
  </si>
  <si>
    <t>0203</t>
  </si>
  <si>
    <t>оплата услуг связи</t>
  </si>
  <si>
    <t>Всего расходов</t>
  </si>
  <si>
    <t>услуги связи за телефоны общего пользования</t>
  </si>
  <si>
    <t xml:space="preserve">прочие расходы </t>
  </si>
  <si>
    <t>0500</t>
  </si>
  <si>
    <t>251</t>
  </si>
  <si>
    <t>0408</t>
  </si>
  <si>
    <t>242</t>
  </si>
  <si>
    <t xml:space="preserve">увеличение стоимости материальных запасов </t>
  </si>
  <si>
    <t xml:space="preserve">коммунальные услуги </t>
  </si>
  <si>
    <t>803</t>
  </si>
  <si>
    <t>0800</t>
  </si>
  <si>
    <t>0801</t>
  </si>
  <si>
    <t>1301</t>
  </si>
  <si>
    <t>121</t>
  </si>
  <si>
    <t>244</t>
  </si>
  <si>
    <t>0111</t>
  </si>
  <si>
    <t>0113</t>
  </si>
  <si>
    <t>0300</t>
  </si>
  <si>
    <t>услуги по содержанию имущества (вывоз ТБО, санитарная уборка, ремонт обелисков ВОВ, обустройство мест для купания)</t>
  </si>
  <si>
    <t xml:space="preserve">Субсидия бюджетному учреждению МБУК "Дом культуры с. Павловское" для выполнения мунципального задания на оказание муниципальных услуг </t>
  </si>
  <si>
    <t>611</t>
  </si>
  <si>
    <t>241</t>
  </si>
  <si>
    <t xml:space="preserve">Субсидия бюджетному учреждению МБУК "Дом культуры с. Порецкое"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</si>
  <si>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 Спасское - Городище" для выполнения мунципального задания на оказание муниципальных услуг </t>
  </si>
  <si>
    <t xml:space="preserve">Субсидия бюджетному учреждению МБУК "Клуб с. Семеновское - Красное"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</si>
  <si>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 Борисовское" для выполнения мунципального задания на оказание муниципальных услуг </t>
  </si>
  <si>
    <t xml:space="preserve">Субсидия бюджетному учреждению МБУК "Дом культуры с.Мордыш" для выполнения мунципального задания на оказание муниципальных услуг </t>
  </si>
  <si>
    <t xml:space="preserve">Субсидия бюджетному учреждению МБУК "Клуб с. Суходол" для выполнения мунципального задания на оказание муниципальных услуг </t>
  </si>
  <si>
    <t xml:space="preserve">Субсидия бюджетному учреждению МБУК "Дом культуры п. Садовый" для выполнения мунципального задания на оказание муниципальных услуг </t>
  </si>
  <si>
    <t>231</t>
  </si>
  <si>
    <t>540</t>
  </si>
  <si>
    <t>111</t>
  </si>
  <si>
    <t>0505</t>
  </si>
  <si>
    <t>1003</t>
  </si>
  <si>
    <t>263</t>
  </si>
  <si>
    <t>00</t>
  </si>
  <si>
    <t>10</t>
  </si>
  <si>
    <t>Возмещение части затрат на приобретение льготного проездного билета для  обучающихся в образовательных учреждениях в рамках непрограмных расходов</t>
  </si>
  <si>
    <t>08</t>
  </si>
  <si>
    <t>05</t>
  </si>
  <si>
    <t>Погашение процентов за пользование кредитами в рамках непрограммных расходов (Обслуживание муниципального долга)</t>
  </si>
  <si>
    <t>700</t>
  </si>
  <si>
    <t>300</t>
  </si>
  <si>
    <t>0000000</t>
  </si>
  <si>
    <t>Расходы на обеспечение деятельности (оказание услуг) домов культуры (Предоставление субсидий бюджетным, автономным учреждениям и иным некоммерческим организациям)</t>
  </si>
  <si>
    <t>Приложение №6</t>
  </si>
  <si>
    <t>800</t>
  </si>
  <si>
    <t>возмещение части затрат на приобретение льготного проездного билято для  обучающихся в образовательных учреждениях</t>
  </si>
  <si>
    <t>1001</t>
  </si>
  <si>
    <t>прочие услуги (постановка на кадастровый учет)</t>
  </si>
  <si>
    <t>Погашение процентов за пользование кредитом, полученным от кредитных организаций</t>
  </si>
  <si>
    <t>1.1.1. Исполнительная власть</t>
  </si>
  <si>
    <t>1.1.3. Резервный фонд главы администрации</t>
  </si>
  <si>
    <t>1.1.4. Фонд чрезвычайных ситуаций и Резерв финансовых средств для ликвидации чрезвычайных ситуаций природного и техногенного характера</t>
  </si>
  <si>
    <t>Ведомственная структура расходов по получателям средств бюджета</t>
  </si>
  <si>
    <t xml:space="preserve"> подраздел (ФКР)</t>
  </si>
  <si>
    <t xml:space="preserve"> раздел (ФКР)</t>
  </si>
  <si>
    <t>Расходы на обеспечение  функций муниципальных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</si>
  <si>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Расходы на выплаты по оплате труда муниципальных органов в рамках непрограммных расходов 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</si>
  <si>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Прочие общегосударственные расходы в рамках непрограммных расходов органов исполнительной власти (Закупка товаров, работ и услуг для государственных (муниципальных) нужд)</t>
  </si>
  <si>
    <t>13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</si>
  <si>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</t>
  </si>
  <si>
    <t>03</t>
  </si>
  <si>
    <t>Расходы связанные с регистрация прав собственности на муниицпальное имущество в рамках непрограмных расходов (Закупка товаров,работ и услуг для муниципальных нужд)</t>
  </si>
  <si>
    <t>Субвенция для осуществление первичного воинского учета на территориях, где отсутствуют военные комиссариаты (средсва областного бюджета) в рамках непрограммных расходов органов исполнительной алвсти (межбюджетные трансферты)</t>
  </si>
  <si>
    <t>500</t>
  </si>
  <si>
    <t>14</t>
  </si>
  <si>
    <t>экономический классификатор ( ЗКР)</t>
  </si>
  <si>
    <t>1 кв.</t>
  </si>
  <si>
    <t>2кв.</t>
  </si>
  <si>
    <t>3кв.</t>
  </si>
  <si>
    <t>4кв.</t>
  </si>
  <si>
    <r>
      <rPr>
        <sz val="8"/>
        <color indexed="10"/>
        <rFont val="Arial"/>
        <family val="2"/>
      </rPr>
      <t>Приложение № 7</t>
    </r>
    <r>
      <rPr>
        <sz val="8"/>
        <rFont val="Arial"/>
        <family val="2"/>
      </rPr>
      <t xml:space="preserve"> </t>
    </r>
  </si>
  <si>
    <t>Бюджетная роспись расходов по получателям средств бюджета</t>
  </si>
  <si>
    <t>к решению Совета народных депутатов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</si>
  <si>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(пенсионеры) в рамках непрограммных расходов органов исполнительной власти (Социальное обеспечение и иные выплаты населению)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</si>
  <si>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непрограммных расходов (Закупка товаров,работ и услуг для муниципальной собственности)</t>
  </si>
  <si>
    <t>Мероприятия в области коммунального хозяйства в рамках непрограммных расходов (Закупка товаров,работ и услуг для муниципальных нужд)</t>
  </si>
  <si>
    <t xml:space="preserve">муниципального образования Павловское </t>
  </si>
  <si>
    <r>
      <t>от __________________</t>
    </r>
    <r>
      <rPr>
        <u val="single"/>
        <sz val="10"/>
        <rFont val="Times New Roman"/>
        <family val="1"/>
      </rPr>
      <t>.</t>
    </r>
    <r>
      <rPr>
        <sz val="10"/>
        <rFont val="Times New Roman"/>
        <family val="1"/>
      </rPr>
      <t>№ _______</t>
    </r>
  </si>
  <si>
    <t>на 2016 год</t>
  </si>
  <si>
    <t>Повышение оплаты труда работников бюджетной сферы в соответствии с указами Президента Российской Федерации от 07 мая 2012 года №597, от 01 июня 2012 года №761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</si>
  <si>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 xml:space="preserve">Расходы связанные с софинансированием по капитальному ремонту многоквартирных домов (Закупка товаров, работ и услуг на обеспечение государственных (муниципальных) нужд)
</t>
  </si>
  <si>
    <t>Расходы на содержание уличного освещения в рамках непрограмных расходов органов исполнительной власти (Закупка товаров, работ и услуг для государственных (муниципальных) нужд)</t>
  </si>
  <si>
    <t>муниципального образования Павловское Суздальского района</t>
  </si>
  <si>
    <t>от " ___  "  _____________   2015г. № _______</t>
  </si>
  <si>
    <t>муниципального образования Павловское</t>
  </si>
  <si>
    <t>1.1.1.1. Глава сельского поселения</t>
  </si>
  <si>
    <t>870</t>
  </si>
  <si>
    <t>1.1.2. Центральный аппарат поселения</t>
  </si>
  <si>
    <t>1.1.5. Другие общегосударственные вопросы</t>
  </si>
  <si>
    <t>851</t>
  </si>
  <si>
    <t>852</t>
  </si>
  <si>
    <t>уплата налогов на имущество и земельного налога</t>
  </si>
  <si>
    <t>уплата прочих налогов и сборов</t>
  </si>
  <si>
    <t>1.1.Общегосударственные вопросы</t>
  </si>
  <si>
    <t>1.2. Национальная оборона</t>
  </si>
  <si>
    <t>0200</t>
  </si>
  <si>
    <t xml:space="preserve">1.2.1. Осуществление первичного воинского учета на территориях, где отсутствуют военные комиссариаты (средсва областного бюджета) </t>
  </si>
  <si>
    <t>1.3. Национальная безопасность и правоохранительная деятельность</t>
  </si>
  <si>
    <t>0314</t>
  </si>
  <si>
    <t>другие вопросы по содержанию имущества</t>
  </si>
  <si>
    <t>1.3.1 Другие вопросы в области национальной безопасности и правоохранительной деятельности</t>
  </si>
  <si>
    <t>1.4. Национальная экономика</t>
  </si>
  <si>
    <t>0400</t>
  </si>
  <si>
    <t>1.4.1. Транспорт</t>
  </si>
  <si>
    <t>810</t>
  </si>
  <si>
    <t>1.5. Жилищно-коммунальное хозяйство</t>
  </si>
  <si>
    <t>0501</t>
  </si>
  <si>
    <t>уплата взносов на капитальный ремонт многоквартирных домов находящихся в муниципальной собственности</t>
  </si>
  <si>
    <t>расходы связанные с софинансирование по капитальному ремонту многоквартирных домов</t>
  </si>
  <si>
    <t>243</t>
  </si>
  <si>
    <t>1.5.1. Жилищное хозяйство</t>
  </si>
  <si>
    <t>1.5.2. Коммунальное хозяйство</t>
  </si>
  <si>
    <t>регистрация прав собственности на муниципальное имущество</t>
  </si>
  <si>
    <t>1.5.3. Благоустройство</t>
  </si>
  <si>
    <t>1.5.3.1. Уличное освещение</t>
  </si>
  <si>
    <t>услуги по содержанию имущества (благоустройство мест захоронения, ремонт заборов)</t>
  </si>
  <si>
    <t>1.5.3.2.Озеленение</t>
  </si>
  <si>
    <t>1.5.3.3. Организация содержания мест захоронения</t>
  </si>
  <si>
    <t>1.5.3.4. Обустройство</t>
  </si>
  <si>
    <t>1.5.4. Другие вопросы в области жилищно-коммунального хозяйства</t>
  </si>
  <si>
    <t>1.5.4.1. Содержание МКУ "Павловское"</t>
  </si>
  <si>
    <t>1.6. Культура и кинематография</t>
  </si>
  <si>
    <t>работникам культуры</t>
  </si>
  <si>
    <t>работникам культуры (пенсионеры)</t>
  </si>
  <si>
    <t>1.6.1. Предоставление мер социальной поддержки по оплате жилья и коммунальных услуг отдельным категориям граждан в сфере культуры</t>
  </si>
  <si>
    <t xml:space="preserve">1.6.2. Повышение оплаты труда работников бюджетной сферы в соответствии с указами Президента Российской Федерации от 07 мая 2012 года №597, от 01 июня 2012 года №761 </t>
  </si>
  <si>
    <t xml:space="preserve">1.6.3. Субсидии бюджетным учреждениям культуры </t>
  </si>
  <si>
    <t>1.7. Социальная политика</t>
  </si>
  <si>
    <t>1000</t>
  </si>
  <si>
    <t>1.7.1. Пенсионное обеспечение</t>
  </si>
  <si>
    <t>выплаты к государственным пенсиям муниципальным служащим</t>
  </si>
  <si>
    <t>средства бюджета поселения в рамках программы "Обеспечение жильем молодых семей "</t>
  </si>
  <si>
    <t>1.7.2. Социальное обеспечение населения</t>
  </si>
  <si>
    <t>313</t>
  </si>
  <si>
    <t>1.8. Обслуживание государственного и муниципального долга</t>
  </si>
  <si>
    <t>1300</t>
  </si>
  <si>
    <t>730</t>
  </si>
  <si>
    <t>000 00 00000</t>
  </si>
  <si>
    <t>779 00 00000</t>
  </si>
  <si>
    <t>779 00 00110</t>
  </si>
  <si>
    <t>999 00 00000</t>
  </si>
  <si>
    <t>999 00 00110</t>
  </si>
  <si>
    <t>999 00 00190</t>
  </si>
  <si>
    <t>999 00 20010</t>
  </si>
  <si>
    <t>999 00 20020</t>
  </si>
  <si>
    <t>999 00 20030</t>
  </si>
  <si>
    <t>999 00 51180</t>
  </si>
  <si>
    <t>999 00 20040</t>
  </si>
  <si>
    <t>999 00 60030</t>
  </si>
  <si>
    <t>999 00 20240</t>
  </si>
  <si>
    <t>999 00 20250</t>
  </si>
  <si>
    <t>999 00 20090</t>
  </si>
  <si>
    <t>999 00 20080</t>
  </si>
  <si>
    <t>999 00 20260</t>
  </si>
  <si>
    <t>999 00 20100</t>
  </si>
  <si>
    <t>999 00 20110</t>
  </si>
  <si>
    <t>999 00 20120</t>
  </si>
  <si>
    <t>999 00 0П590</t>
  </si>
  <si>
    <t>999 00 70230</t>
  </si>
  <si>
    <t>999 00 70390</t>
  </si>
  <si>
    <t>999 00 ЦД590</t>
  </si>
  <si>
    <t>999 00 10020</t>
  </si>
  <si>
    <t>795 00 00000</t>
  </si>
  <si>
    <t>795 00 18030</t>
  </si>
  <si>
    <t>999 00 20140</t>
  </si>
  <si>
    <t>7790000110</t>
  </si>
  <si>
    <t>9990000110</t>
  </si>
  <si>
    <t>999000190</t>
  </si>
  <si>
    <t>9990020010</t>
  </si>
  <si>
    <t>9990020020</t>
  </si>
  <si>
    <t>9990051180</t>
  </si>
  <si>
    <t>9990020040</t>
  </si>
  <si>
    <t>9990060030</t>
  </si>
  <si>
    <r>
      <t>99900</t>
    </r>
    <r>
      <rPr>
        <sz val="10"/>
        <color indexed="8"/>
        <rFont val="Times New Roman"/>
        <family val="1"/>
      </rPr>
      <t>20240</t>
    </r>
  </si>
  <si>
    <t>9990020250</t>
  </si>
  <si>
    <t>9990020080</t>
  </si>
  <si>
    <t>9990020090</t>
  </si>
  <si>
    <t>9990020260</t>
  </si>
  <si>
    <t>9990020100</t>
  </si>
  <si>
    <t>9990020110</t>
  </si>
  <si>
    <t>9990020120</t>
  </si>
  <si>
    <t>9990070230</t>
  </si>
  <si>
    <t>9990070390</t>
  </si>
  <si>
    <t>99900ЦД590</t>
  </si>
  <si>
    <t>9990010020</t>
  </si>
  <si>
    <t>7950018030</t>
  </si>
  <si>
    <t>9990020140</t>
  </si>
  <si>
    <t>999000П590</t>
  </si>
  <si>
    <t>9990020030</t>
  </si>
  <si>
    <t>вознагражданение старостам</t>
  </si>
  <si>
    <t>Расходы на обеспечение функций муниципальных органов в рамках непрограмных расходов по переданным полномочиям (размещение муниципального заказа)</t>
  </si>
  <si>
    <t>размещение муниципального заказа</t>
  </si>
  <si>
    <t>999 00 80110</t>
  </si>
  <si>
    <t>9990080110</t>
  </si>
  <si>
    <t>999 00 020120</t>
  </si>
  <si>
    <t>муниципального образования Павловское Суздальского района Владимирской области</t>
  </si>
  <si>
    <t>0000000000</t>
  </si>
  <si>
    <t>9990000190</t>
  </si>
  <si>
    <t>Расходы на обеспечение  функций муниципальных органов в рамках непрограммных расходов по переданным полномочиям (размещение муниципального заказа)</t>
  </si>
  <si>
    <t>Расходы связанные с софинансированием по капитальному ремонту многоквартирных домов (закупка товаров,работ и услуг на обеспечение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</si>
  <si>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в рамках непрограмных расходов (закупка товаров,работ и услуг на обеспечение государственных (муниципальных) нужд)</t>
  </si>
  <si>
    <t>9990020240</t>
  </si>
  <si>
    <t>999020080</t>
  </si>
  <si>
    <t>999020090</t>
  </si>
  <si>
    <t>Расходы на содержание уличного освещения в рамках непрограмных расходов органов исполнительной власти (Закупка товаров,работ и услуг для муниципальных нужд)</t>
  </si>
  <si>
    <t>Комплексное обустройство населенных пунктов, расположенных в сельской местности объектами социальной и инженерной инфраструктуры в рамках непрограмных расходов (Закупка товаров,работ и услуг для муниципальных нужд)</t>
  </si>
  <si>
    <t xml:space="preserve">Администрация муниципального образования Павловское </t>
  </si>
  <si>
    <t>Расходы на выплаты по оплате труда высшего должностного лица МО Павловское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</si>
  <si>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Резервный фонд администрации МО Павловское  в рамках непрограммных расходов  органов исполнительной власти (Иные бюджетные ассигнования)</t>
  </si>
  <si>
    <t>Резервный фонд чрезвычайных ситуаций администрации МО Павловское 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</si>
  <si>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непрограмных расходов (закупка товаров,работ и  услуг для государственных (муниципальных) нужд)</t>
  </si>
  <si>
    <t>Уплата взноса на капитальный ремонт общего имущества в многоквартирных домах, принадлежащего муниципальному образованию Павловское  в рамках непрограммных расходов(Закупка товаров, работ и услуг для  осударственных (муниципальных) нужд)</t>
  </si>
  <si>
    <t>Выплата к государственным пенсиям муниципальным служащим МО Павловское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</si>
  <si>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Суздальского района Владимирской области на 2016 - 2018 годы"</t>
  </si>
  <si>
    <t>Резервный фонд чрезвычайных ситуаций администрации МО Павловское в рамках непрограммных расходов  органов исполнительной власти (Иные бюджетные ассигнования)</t>
  </si>
  <si>
    <t>Проведение мероприятий по предупреждению правонарушений на территории МО Павловское в рамках непрограммных расходов</t>
  </si>
  <si>
    <t>Выплата к государственным пенсиям муниципальным служащим МО Павловское  в рамках непрограммных расходов органов исполнительной власти (Социальное обеспечение и иные выплаты населению)</t>
  </si>
  <si>
    <t>Межбюджетные трансферты на реализацию программы "Обеспечение жильем молодых семей муниципального образования Павловское  Суздальского района Владимирской области на 2016 - 2018 годы"</t>
  </si>
  <si>
    <t>321</t>
  </si>
</sst>
</file>

<file path=xl/styles.xml><?xml version="1.0" encoding="utf-8"?>
<styleSheet xmlns="http://schemas.openxmlformats.org/spreadsheetml/2006/main">
  <numFmts count="4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0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8"/>
      <color indexed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10"/>
      <color indexed="13"/>
      <name val="Arial"/>
      <family val="2"/>
    </font>
    <font>
      <sz val="10"/>
      <color indexed="8"/>
      <name val="Times New Roman"/>
      <family val="1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Alignment="1">
      <alignment/>
    </xf>
    <xf numFmtId="196" fontId="0" fillId="0" borderId="0" xfId="0" applyNumberFormat="1" applyAlignment="1">
      <alignment/>
    </xf>
    <xf numFmtId="2" fontId="0" fillId="33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2" fontId="9" fillId="33" borderId="1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/>
    </xf>
    <xf numFmtId="49" fontId="2" fillId="0" borderId="10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0" fontId="0" fillId="0" borderId="10" xfId="0" applyBorder="1" applyAlignment="1">
      <alignment/>
    </xf>
    <xf numFmtId="2" fontId="10" fillId="33" borderId="10" xfId="0" applyNumberFormat="1" applyFont="1" applyFill="1" applyBorder="1" applyAlignment="1">
      <alignment horizontal="center" vertical="center" wrapText="1"/>
    </xf>
    <xf numFmtId="2" fontId="11" fillId="33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7" fillId="0" borderId="10" xfId="0" applyFont="1" applyBorder="1" applyAlignment="1">
      <alignment horizontal="center"/>
    </xf>
    <xf numFmtId="49" fontId="8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 wrapText="1"/>
    </xf>
    <xf numFmtId="2" fontId="7" fillId="33" borderId="10" xfId="0" applyNumberFormat="1" applyFont="1" applyFill="1" applyBorder="1" applyAlignment="1">
      <alignment horizontal="center" vertical="center" wrapText="1"/>
    </xf>
    <xf numFmtId="49" fontId="13" fillId="0" borderId="10" xfId="0" applyNumberFormat="1" applyFont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2" fontId="8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2" fontId="0" fillId="34" borderId="0" xfId="0" applyNumberFormat="1" applyFill="1" applyAlignment="1">
      <alignment/>
    </xf>
    <xf numFmtId="0" fontId="0" fillId="0" borderId="0" xfId="0" applyFont="1" applyAlignment="1">
      <alignment/>
    </xf>
    <xf numFmtId="2" fontId="0" fillId="0" borderId="0" xfId="0" applyNumberFormat="1" applyFont="1" applyAlignment="1">
      <alignment/>
    </xf>
    <xf numFmtId="2" fontId="5" fillId="34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2" fontId="1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/>
    </xf>
    <xf numFmtId="49" fontId="0" fillId="0" borderId="10" xfId="0" applyNumberFormat="1" applyFont="1" applyFill="1" applyBorder="1" applyAlignment="1">
      <alignment horizontal="center" vertical="center" wrapText="1"/>
    </xf>
    <xf numFmtId="2" fontId="9" fillId="0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" fillId="0" borderId="0" xfId="0" applyFont="1" applyFill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1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right" vertical="center"/>
    </xf>
    <xf numFmtId="0" fontId="7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12" xfId="0" applyFont="1" applyBorder="1" applyAlignment="1">
      <alignment horizontal="center" vertical="center" textRotation="90" wrapText="1"/>
    </xf>
    <xf numFmtId="0" fontId="7" fillId="0" borderId="13" xfId="0" applyFont="1" applyBorder="1" applyAlignment="1">
      <alignment horizontal="center" vertical="center" textRotation="90" wrapText="1"/>
    </xf>
    <xf numFmtId="0" fontId="7" fillId="0" borderId="0" xfId="0" applyFont="1" applyAlignment="1">
      <alignment horizontal="center"/>
    </xf>
    <xf numFmtId="0" fontId="0" fillId="0" borderId="0" xfId="0" applyAlignment="1">
      <alignment/>
    </xf>
    <xf numFmtId="0" fontId="8" fillId="0" borderId="14" xfId="0" applyFont="1" applyBorder="1" applyAlignment="1">
      <alignment horizontal="center" wrapText="1"/>
    </xf>
    <xf numFmtId="0" fontId="8" fillId="0" borderId="15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16" fontId="7" fillId="0" borderId="14" xfId="0" applyNumberFormat="1" applyFont="1" applyBorder="1" applyAlignment="1">
      <alignment horizontal="left" vertical="center" wrapText="1"/>
    </xf>
    <xf numFmtId="16" fontId="7" fillId="0" borderId="15" xfId="0" applyNumberFormat="1" applyFont="1" applyBorder="1" applyAlignment="1">
      <alignment horizontal="left" vertical="center" wrapText="1"/>
    </xf>
    <xf numFmtId="16" fontId="7" fillId="0" borderId="16" xfId="0" applyNumberFormat="1" applyFont="1" applyBorder="1" applyAlignment="1">
      <alignment horizontal="left" vertical="center" wrapText="1"/>
    </xf>
    <xf numFmtId="0" fontId="8" fillId="0" borderId="10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left" vertical="center" wrapText="1"/>
    </xf>
    <xf numFmtId="0" fontId="13" fillId="0" borderId="15" xfId="0" applyFont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16" fontId="0" fillId="0" borderId="14" xfId="0" applyNumberFormat="1" applyBorder="1" applyAlignment="1">
      <alignment horizontal="left" vertical="center" wrapText="1"/>
    </xf>
    <xf numFmtId="16" fontId="0" fillId="0" borderId="15" xfId="0" applyNumberFormat="1" applyBorder="1" applyAlignment="1">
      <alignment horizontal="left" vertical="center" wrapText="1"/>
    </xf>
    <xf numFmtId="16" fontId="0" fillId="0" borderId="16" xfId="0" applyNumberFormat="1" applyBorder="1" applyAlignment="1">
      <alignment horizontal="left" vertical="center" wrapText="1"/>
    </xf>
    <xf numFmtId="16" fontId="2" fillId="0" borderId="10" xfId="0" applyNumberFormat="1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0" fillId="0" borderId="15" xfId="0" applyFont="1" applyFill="1" applyBorder="1" applyAlignment="1">
      <alignment horizontal="left" vertical="center" wrapText="1"/>
    </xf>
    <xf numFmtId="0" fontId="0" fillId="0" borderId="16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16" fontId="2" fillId="0" borderId="14" xfId="0" applyNumberFormat="1" applyFont="1" applyBorder="1" applyAlignment="1">
      <alignment horizontal="left" vertical="center" wrapText="1"/>
    </xf>
    <xf numFmtId="16" fontId="2" fillId="0" borderId="15" xfId="0" applyNumberFormat="1" applyFont="1" applyBorder="1" applyAlignment="1">
      <alignment horizontal="left" vertical="center" wrapText="1"/>
    </xf>
    <xf numFmtId="16" fontId="2" fillId="0" borderId="16" xfId="0" applyNumberFormat="1" applyFont="1" applyBorder="1" applyAlignment="1">
      <alignment horizontal="left" vertical="center" wrapText="1"/>
    </xf>
    <xf numFmtId="16" fontId="0" fillId="0" borderId="14" xfId="0" applyNumberFormat="1" applyFont="1" applyBorder="1" applyAlignment="1">
      <alignment horizontal="left" vertical="center" wrapText="1"/>
    </xf>
    <xf numFmtId="16" fontId="0" fillId="0" borderId="15" xfId="0" applyNumberFormat="1" applyFont="1" applyBorder="1" applyAlignment="1">
      <alignment horizontal="left" vertical="center" wrapText="1"/>
    </xf>
    <xf numFmtId="16" fontId="0" fillId="0" borderId="16" xfId="0" applyNumberFormat="1" applyFont="1" applyBorder="1" applyAlignment="1">
      <alignment horizontal="left" vertical="center" wrapText="1"/>
    </xf>
    <xf numFmtId="0" fontId="0" fillId="0" borderId="17" xfId="0" applyBorder="1" applyAlignment="1">
      <alignment horizontal="right"/>
    </xf>
    <xf numFmtId="0" fontId="1" fillId="0" borderId="12" xfId="0" applyFont="1" applyBorder="1" applyAlignment="1">
      <alignment horizontal="center" vertical="center" textRotation="90" wrapText="1"/>
    </xf>
    <xf numFmtId="0" fontId="1" fillId="0" borderId="13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5" fillId="0" borderId="10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7"/>
  <sheetViews>
    <sheetView tabSelected="1" workbookViewId="0" topLeftCell="A43">
      <selection activeCell="J37" sqref="J37"/>
    </sheetView>
  </sheetViews>
  <sheetFormatPr defaultColWidth="9.140625" defaultRowHeight="5.25" customHeight="1"/>
  <cols>
    <col min="4" max="4" width="20.28125" style="0" customWidth="1"/>
    <col min="5" max="5" width="7.28125" style="0" customWidth="1"/>
    <col min="6" max="7" width="7.00390625" style="0" customWidth="1"/>
    <col min="8" max="8" width="10.421875" style="0" customWidth="1"/>
    <col min="10" max="10" width="10.7109375" style="0" customWidth="1"/>
  </cols>
  <sheetData>
    <row r="1" spans="1:10" ht="12.75">
      <c r="A1" s="27"/>
      <c r="B1" s="27"/>
      <c r="C1" s="27"/>
      <c r="D1" s="27"/>
      <c r="E1" s="27"/>
      <c r="F1" s="27"/>
      <c r="G1" s="27"/>
      <c r="H1" s="64" t="s">
        <v>102</v>
      </c>
      <c r="I1" s="64"/>
      <c r="J1" s="64"/>
    </row>
    <row r="2" spans="1:10" ht="12.75">
      <c r="A2" s="27"/>
      <c r="B2" s="27"/>
      <c r="C2" s="27"/>
      <c r="D2" s="27"/>
      <c r="E2" s="27"/>
      <c r="F2" s="27"/>
      <c r="G2" s="64" t="s">
        <v>131</v>
      </c>
      <c r="H2" s="65"/>
      <c r="I2" s="65"/>
      <c r="J2" s="65"/>
    </row>
    <row r="3" spans="1:10" ht="12.75">
      <c r="A3" s="27"/>
      <c r="B3" s="27"/>
      <c r="C3" s="27"/>
      <c r="D3" s="64" t="s">
        <v>135</v>
      </c>
      <c r="E3" s="65"/>
      <c r="F3" s="65"/>
      <c r="G3" s="65"/>
      <c r="H3" s="65"/>
      <c r="I3" s="65"/>
      <c r="J3" s="65"/>
    </row>
    <row r="4" spans="1:10" ht="12.75">
      <c r="A4" s="27"/>
      <c r="B4" s="27"/>
      <c r="C4" s="27"/>
      <c r="D4" s="27"/>
      <c r="E4" s="64" t="s">
        <v>136</v>
      </c>
      <c r="F4" s="69"/>
      <c r="G4" s="69"/>
      <c r="H4" s="69"/>
      <c r="I4" s="69"/>
      <c r="J4" s="69"/>
    </row>
    <row r="5" spans="1:10" ht="12.75">
      <c r="A5" s="27"/>
      <c r="B5" s="27"/>
      <c r="C5" s="27"/>
      <c r="D5" s="27"/>
      <c r="E5" s="27"/>
      <c r="F5" s="27"/>
      <c r="G5" s="64"/>
      <c r="H5" s="65"/>
      <c r="I5" s="65"/>
      <c r="J5" s="65"/>
    </row>
    <row r="6" spans="1:10" ht="12.75">
      <c r="A6" s="27"/>
      <c r="B6" s="27"/>
      <c r="C6" s="27"/>
      <c r="D6" s="27"/>
      <c r="E6" s="27"/>
      <c r="F6" s="27"/>
      <c r="G6" s="27"/>
      <c r="H6" s="27"/>
      <c r="I6" s="27"/>
      <c r="J6" s="27"/>
    </row>
    <row r="7" spans="1:10" ht="12.75">
      <c r="A7" s="68" t="s">
        <v>111</v>
      </c>
      <c r="B7" s="68"/>
      <c r="C7" s="68"/>
      <c r="D7" s="68"/>
      <c r="E7" s="68"/>
      <c r="F7" s="68"/>
      <c r="G7" s="68"/>
      <c r="H7" s="68"/>
      <c r="I7" s="68"/>
      <c r="J7" s="27"/>
    </row>
    <row r="8" spans="1:10" ht="12.75">
      <c r="A8" s="68" t="s">
        <v>135</v>
      </c>
      <c r="B8" s="68"/>
      <c r="C8" s="68"/>
      <c r="D8" s="68"/>
      <c r="E8" s="68"/>
      <c r="F8" s="68"/>
      <c r="G8" s="68"/>
      <c r="H8" s="68"/>
      <c r="I8" s="68"/>
      <c r="J8" s="27"/>
    </row>
    <row r="9" spans="1:10" ht="12.75">
      <c r="A9" s="68" t="s">
        <v>137</v>
      </c>
      <c r="B9" s="68"/>
      <c r="C9" s="68"/>
      <c r="D9" s="68"/>
      <c r="E9" s="68"/>
      <c r="F9" s="68"/>
      <c r="G9" s="68"/>
      <c r="H9" s="68"/>
      <c r="I9" s="68"/>
      <c r="J9" s="27"/>
    </row>
    <row r="10" spans="1:10" ht="12.75">
      <c r="A10" s="27"/>
      <c r="B10" s="27"/>
      <c r="C10" s="27"/>
      <c r="D10" s="27"/>
      <c r="E10" s="27"/>
      <c r="F10" s="27"/>
      <c r="G10" s="27"/>
      <c r="H10" s="27"/>
      <c r="I10" s="27"/>
      <c r="J10" s="28" t="s">
        <v>21</v>
      </c>
    </row>
    <row r="11" spans="1:10" ht="12.75">
      <c r="A11" s="79"/>
      <c r="B11" s="79"/>
      <c r="C11" s="79"/>
      <c r="D11" s="79"/>
      <c r="E11" s="66" t="s">
        <v>17</v>
      </c>
      <c r="F11" s="66" t="s">
        <v>113</v>
      </c>
      <c r="G11" s="66" t="s">
        <v>112</v>
      </c>
      <c r="H11" s="66" t="s">
        <v>18</v>
      </c>
      <c r="I11" s="66" t="s">
        <v>19</v>
      </c>
      <c r="J11" s="66" t="s">
        <v>22</v>
      </c>
    </row>
    <row r="12" spans="1:10" ht="33.75" customHeight="1">
      <c r="A12" s="79"/>
      <c r="B12" s="79"/>
      <c r="C12" s="79"/>
      <c r="D12" s="79"/>
      <c r="E12" s="67"/>
      <c r="F12" s="67"/>
      <c r="G12" s="67"/>
      <c r="H12" s="67"/>
      <c r="I12" s="67"/>
      <c r="J12" s="67"/>
    </row>
    <row r="13" spans="1:10" ht="12.75">
      <c r="A13" s="80">
        <v>1</v>
      </c>
      <c r="B13" s="80"/>
      <c r="C13" s="80"/>
      <c r="D13" s="80"/>
      <c r="E13" s="29">
        <v>3</v>
      </c>
      <c r="F13" s="29">
        <v>2</v>
      </c>
      <c r="G13" s="29">
        <v>2</v>
      </c>
      <c r="H13" s="29">
        <v>4</v>
      </c>
      <c r="I13" s="29">
        <v>5</v>
      </c>
      <c r="J13" s="29">
        <v>7</v>
      </c>
    </row>
    <row r="14" spans="1:10" ht="39.75" customHeight="1">
      <c r="A14" s="70" t="s">
        <v>265</v>
      </c>
      <c r="B14" s="71"/>
      <c r="C14" s="71"/>
      <c r="D14" s="72"/>
      <c r="E14" s="30" t="s">
        <v>66</v>
      </c>
      <c r="F14" s="30" t="s">
        <v>92</v>
      </c>
      <c r="G14" s="30" t="s">
        <v>92</v>
      </c>
      <c r="H14" s="30" t="s">
        <v>100</v>
      </c>
      <c r="I14" s="30" t="s">
        <v>25</v>
      </c>
      <c r="J14" s="31">
        <f>J45</f>
        <v>26832.9</v>
      </c>
    </row>
    <row r="15" spans="1:11" ht="80.25" customHeight="1">
      <c r="A15" s="74" t="s">
        <v>266</v>
      </c>
      <c r="B15" s="75"/>
      <c r="C15" s="75"/>
      <c r="D15" s="76"/>
      <c r="E15" s="32" t="s">
        <v>66</v>
      </c>
      <c r="F15" s="32" t="s">
        <v>7</v>
      </c>
      <c r="G15" s="32" t="s">
        <v>8</v>
      </c>
      <c r="H15" s="32" t="s">
        <v>224</v>
      </c>
      <c r="I15" s="32" t="s">
        <v>11</v>
      </c>
      <c r="J15" s="33">
        <v>848</v>
      </c>
      <c r="K15" s="12"/>
    </row>
    <row r="16" spans="1:10" ht="93.75" customHeight="1">
      <c r="A16" s="73" t="s">
        <v>115</v>
      </c>
      <c r="B16" s="73"/>
      <c r="C16" s="73"/>
      <c r="D16" s="73"/>
      <c r="E16" s="32" t="s">
        <v>66</v>
      </c>
      <c r="F16" s="32" t="s">
        <v>7</v>
      </c>
      <c r="G16" s="32" t="s">
        <v>12</v>
      </c>
      <c r="H16" s="32" t="s">
        <v>225</v>
      </c>
      <c r="I16" s="32" t="s">
        <v>11</v>
      </c>
      <c r="J16" s="33">
        <v>1407.2</v>
      </c>
    </row>
    <row r="17" spans="1:10" ht="55.5" customHeight="1">
      <c r="A17" s="73" t="s">
        <v>114</v>
      </c>
      <c r="B17" s="73"/>
      <c r="C17" s="73"/>
      <c r="D17" s="73"/>
      <c r="E17" s="32" t="s">
        <v>66</v>
      </c>
      <c r="F17" s="32" t="s">
        <v>7</v>
      </c>
      <c r="G17" s="32" t="s">
        <v>12</v>
      </c>
      <c r="H17" s="32" t="s">
        <v>226</v>
      </c>
      <c r="I17" s="32" t="s">
        <v>10</v>
      </c>
      <c r="J17" s="33">
        <v>392.2</v>
      </c>
    </row>
    <row r="18" spans="1:10" ht="44.25" customHeight="1">
      <c r="A18" s="73" t="s">
        <v>267</v>
      </c>
      <c r="B18" s="73"/>
      <c r="C18" s="73"/>
      <c r="D18" s="73"/>
      <c r="E18" s="32" t="s">
        <v>66</v>
      </c>
      <c r="F18" s="32" t="s">
        <v>7</v>
      </c>
      <c r="G18" s="32" t="s">
        <v>13</v>
      </c>
      <c r="H18" s="32" t="s">
        <v>227</v>
      </c>
      <c r="I18" s="32" t="s">
        <v>103</v>
      </c>
      <c r="J18" s="33">
        <v>10</v>
      </c>
    </row>
    <row r="19" spans="1:10" ht="51.75" customHeight="1">
      <c r="A19" s="74" t="s">
        <v>268</v>
      </c>
      <c r="B19" s="75"/>
      <c r="C19" s="75"/>
      <c r="D19" s="76"/>
      <c r="E19" s="32" t="s">
        <v>66</v>
      </c>
      <c r="F19" s="32" t="s">
        <v>7</v>
      </c>
      <c r="G19" s="32" t="s">
        <v>13</v>
      </c>
      <c r="H19" s="32" t="s">
        <v>228</v>
      </c>
      <c r="I19" s="32" t="s">
        <v>103</v>
      </c>
      <c r="J19" s="33">
        <v>10</v>
      </c>
    </row>
    <row r="20" spans="1:10" ht="54" customHeight="1">
      <c r="A20" s="74" t="s">
        <v>116</v>
      </c>
      <c r="B20" s="75"/>
      <c r="C20" s="75"/>
      <c r="D20" s="76"/>
      <c r="E20" s="32" t="s">
        <v>66</v>
      </c>
      <c r="F20" s="32" t="s">
        <v>7</v>
      </c>
      <c r="G20" s="32" t="s">
        <v>117</v>
      </c>
      <c r="H20" s="32" t="s">
        <v>247</v>
      </c>
      <c r="I20" s="32" t="s">
        <v>10</v>
      </c>
      <c r="J20" s="33">
        <v>790</v>
      </c>
    </row>
    <row r="21" spans="1:10" ht="54" customHeight="1">
      <c r="A21" s="74" t="s">
        <v>116</v>
      </c>
      <c r="B21" s="75"/>
      <c r="C21" s="75"/>
      <c r="D21" s="76"/>
      <c r="E21" s="32" t="s">
        <v>66</v>
      </c>
      <c r="F21" s="32" t="s">
        <v>7</v>
      </c>
      <c r="G21" s="32" t="s">
        <v>117</v>
      </c>
      <c r="H21" s="32" t="s">
        <v>247</v>
      </c>
      <c r="I21" s="32" t="s">
        <v>103</v>
      </c>
      <c r="J21" s="33">
        <v>989.6</v>
      </c>
    </row>
    <row r="22" spans="1:10" ht="42" customHeight="1">
      <c r="A22" s="74" t="s">
        <v>249</v>
      </c>
      <c r="B22" s="75"/>
      <c r="C22" s="75"/>
      <c r="D22" s="76"/>
      <c r="E22" s="32" t="s">
        <v>66</v>
      </c>
      <c r="F22" s="32" t="s">
        <v>7</v>
      </c>
      <c r="G22" s="32" t="s">
        <v>117</v>
      </c>
      <c r="H22" s="32" t="s">
        <v>252</v>
      </c>
      <c r="I22" s="32" t="s">
        <v>122</v>
      </c>
      <c r="J22" s="33">
        <v>60</v>
      </c>
    </row>
    <row r="23" spans="1:10" ht="57.75" customHeight="1">
      <c r="A23" s="74" t="s">
        <v>118</v>
      </c>
      <c r="B23" s="75"/>
      <c r="C23" s="75"/>
      <c r="D23" s="76"/>
      <c r="E23" s="32" t="s">
        <v>66</v>
      </c>
      <c r="F23" s="32" t="s">
        <v>8</v>
      </c>
      <c r="G23" s="32" t="s">
        <v>119</v>
      </c>
      <c r="H23" s="32" t="s">
        <v>229</v>
      </c>
      <c r="I23" s="32" t="s">
        <v>11</v>
      </c>
      <c r="J23" s="33">
        <v>140.8</v>
      </c>
    </row>
    <row r="24" spans="1:10" ht="66.75" customHeight="1">
      <c r="A24" s="74" t="s">
        <v>121</v>
      </c>
      <c r="B24" s="75"/>
      <c r="C24" s="75"/>
      <c r="D24" s="76"/>
      <c r="E24" s="32" t="s">
        <v>66</v>
      </c>
      <c r="F24" s="32" t="s">
        <v>8</v>
      </c>
      <c r="G24" s="32" t="s">
        <v>119</v>
      </c>
      <c r="H24" s="32" t="s">
        <v>229</v>
      </c>
      <c r="I24" s="32" t="s">
        <v>10</v>
      </c>
      <c r="J24" s="33">
        <v>20.3</v>
      </c>
    </row>
    <row r="25" spans="1:10" ht="54.75" customHeight="1">
      <c r="A25" s="74" t="s">
        <v>269</v>
      </c>
      <c r="B25" s="75"/>
      <c r="C25" s="75"/>
      <c r="D25" s="76"/>
      <c r="E25" s="32" t="s">
        <v>66</v>
      </c>
      <c r="F25" s="32" t="s">
        <v>119</v>
      </c>
      <c r="G25" s="32" t="s">
        <v>123</v>
      </c>
      <c r="H25" s="32" t="s">
        <v>230</v>
      </c>
      <c r="I25" s="32" t="s">
        <v>10</v>
      </c>
      <c r="J25" s="33">
        <v>20</v>
      </c>
    </row>
    <row r="26" spans="1:10" ht="44.25" customHeight="1">
      <c r="A26" s="74" t="s">
        <v>94</v>
      </c>
      <c r="B26" s="75"/>
      <c r="C26" s="75"/>
      <c r="D26" s="76"/>
      <c r="E26" s="32" t="s">
        <v>66</v>
      </c>
      <c r="F26" s="32" t="s">
        <v>12</v>
      </c>
      <c r="G26" s="32" t="s">
        <v>95</v>
      </c>
      <c r="H26" s="32" t="s">
        <v>231</v>
      </c>
      <c r="I26" s="32" t="s">
        <v>103</v>
      </c>
      <c r="J26" s="33">
        <v>20</v>
      </c>
    </row>
    <row r="27" spans="1:11" ht="66" customHeight="1">
      <c r="A27" s="74" t="s">
        <v>270</v>
      </c>
      <c r="B27" s="77"/>
      <c r="C27" s="77"/>
      <c r="D27" s="78"/>
      <c r="E27" s="32" t="s">
        <v>66</v>
      </c>
      <c r="F27" s="32" t="s">
        <v>96</v>
      </c>
      <c r="G27" s="32" t="s">
        <v>7</v>
      </c>
      <c r="H27" s="32" t="s">
        <v>232</v>
      </c>
      <c r="I27" s="32" t="s">
        <v>10</v>
      </c>
      <c r="J27" s="33">
        <v>200</v>
      </c>
      <c r="K27" s="15"/>
    </row>
    <row r="28" spans="1:11" ht="49.5" customHeight="1">
      <c r="A28" s="74" t="s">
        <v>139</v>
      </c>
      <c r="B28" s="75"/>
      <c r="C28" s="75"/>
      <c r="D28" s="76"/>
      <c r="E28" s="32" t="s">
        <v>66</v>
      </c>
      <c r="F28" s="32" t="s">
        <v>96</v>
      </c>
      <c r="G28" s="32" t="s">
        <v>7</v>
      </c>
      <c r="H28" s="32" t="s">
        <v>233</v>
      </c>
      <c r="I28" s="32" t="s">
        <v>10</v>
      </c>
      <c r="J28" s="33">
        <v>122.5</v>
      </c>
      <c r="K28" s="15"/>
    </row>
    <row r="29" spans="1:10" ht="56.25" customHeight="1">
      <c r="A29" s="74" t="s">
        <v>120</v>
      </c>
      <c r="B29" s="75"/>
      <c r="C29" s="75"/>
      <c r="D29" s="76"/>
      <c r="E29" s="32" t="s">
        <v>66</v>
      </c>
      <c r="F29" s="32" t="s">
        <v>96</v>
      </c>
      <c r="G29" s="32" t="s">
        <v>8</v>
      </c>
      <c r="H29" s="32" t="s">
        <v>234</v>
      </c>
      <c r="I29" s="32" t="s">
        <v>10</v>
      </c>
      <c r="J29" s="33">
        <v>82</v>
      </c>
    </row>
    <row r="30" spans="1:10" ht="40.5" customHeight="1">
      <c r="A30" s="74" t="s">
        <v>134</v>
      </c>
      <c r="B30" s="75"/>
      <c r="C30" s="75"/>
      <c r="D30" s="76"/>
      <c r="E30" s="32" t="s">
        <v>66</v>
      </c>
      <c r="F30" s="32" t="s">
        <v>96</v>
      </c>
      <c r="G30" s="32" t="s">
        <v>8</v>
      </c>
      <c r="H30" s="32" t="s">
        <v>235</v>
      </c>
      <c r="I30" s="32" t="s">
        <v>10</v>
      </c>
      <c r="J30" s="33">
        <v>850</v>
      </c>
    </row>
    <row r="31" spans="1:10" ht="50.25" customHeight="1">
      <c r="A31" s="81" t="s">
        <v>140</v>
      </c>
      <c r="B31" s="82"/>
      <c r="C31" s="82"/>
      <c r="D31" s="83"/>
      <c r="E31" s="32" t="s">
        <v>66</v>
      </c>
      <c r="F31" s="32" t="s">
        <v>96</v>
      </c>
      <c r="G31" s="32" t="s">
        <v>119</v>
      </c>
      <c r="H31" s="32" t="s">
        <v>236</v>
      </c>
      <c r="I31" s="32" t="s">
        <v>10</v>
      </c>
      <c r="J31" s="33">
        <v>2080</v>
      </c>
    </row>
    <row r="32" spans="1:10" ht="52.5" customHeight="1">
      <c r="A32" s="73" t="s">
        <v>2</v>
      </c>
      <c r="B32" s="73"/>
      <c r="C32" s="73"/>
      <c r="D32" s="73"/>
      <c r="E32" s="32" t="s">
        <v>66</v>
      </c>
      <c r="F32" s="32" t="s">
        <v>96</v>
      </c>
      <c r="G32" s="32" t="s">
        <v>119</v>
      </c>
      <c r="H32" s="32" t="s">
        <v>237</v>
      </c>
      <c r="I32" s="32" t="s">
        <v>10</v>
      </c>
      <c r="J32" s="33">
        <v>30.8</v>
      </c>
    </row>
    <row r="33" spans="1:10" ht="40.5" customHeight="1">
      <c r="A33" s="73" t="s">
        <v>3</v>
      </c>
      <c r="B33" s="73"/>
      <c r="C33" s="73"/>
      <c r="D33" s="73"/>
      <c r="E33" s="32" t="s">
        <v>66</v>
      </c>
      <c r="F33" s="32" t="s">
        <v>96</v>
      </c>
      <c r="G33" s="32" t="s">
        <v>119</v>
      </c>
      <c r="H33" s="32" t="s">
        <v>238</v>
      </c>
      <c r="I33" s="32" t="s">
        <v>10</v>
      </c>
      <c r="J33" s="33">
        <v>5</v>
      </c>
    </row>
    <row r="34" spans="1:10" ht="67.5" customHeight="1">
      <c r="A34" s="73" t="s">
        <v>133</v>
      </c>
      <c r="B34" s="73"/>
      <c r="C34" s="73"/>
      <c r="D34" s="73"/>
      <c r="E34" s="32" t="s">
        <v>66</v>
      </c>
      <c r="F34" s="32" t="s">
        <v>96</v>
      </c>
      <c r="G34" s="32" t="s">
        <v>119</v>
      </c>
      <c r="H34" s="32" t="s">
        <v>239</v>
      </c>
      <c r="I34" s="32" t="s">
        <v>10</v>
      </c>
      <c r="J34" s="33">
        <v>495.3</v>
      </c>
    </row>
    <row r="35" spans="1:10" ht="82.5" customHeight="1">
      <c r="A35" s="74" t="s">
        <v>1</v>
      </c>
      <c r="B35" s="75"/>
      <c r="C35" s="75"/>
      <c r="D35" s="76"/>
      <c r="E35" s="32" t="s">
        <v>66</v>
      </c>
      <c r="F35" s="32" t="s">
        <v>95</v>
      </c>
      <c r="G35" s="32" t="s">
        <v>7</v>
      </c>
      <c r="H35" s="32" t="s">
        <v>240</v>
      </c>
      <c r="I35" s="32" t="s">
        <v>99</v>
      </c>
      <c r="J35" s="33">
        <v>257.8</v>
      </c>
    </row>
    <row r="36" spans="1:10" ht="106.5" customHeight="1">
      <c r="A36" s="74" t="s">
        <v>138</v>
      </c>
      <c r="B36" s="75"/>
      <c r="C36" s="75"/>
      <c r="D36" s="76"/>
      <c r="E36" s="32" t="s">
        <v>66</v>
      </c>
      <c r="F36" s="32" t="s">
        <v>95</v>
      </c>
      <c r="G36" s="32" t="s">
        <v>7</v>
      </c>
      <c r="H36" s="32" t="s">
        <v>241</v>
      </c>
      <c r="I36" s="32" t="s">
        <v>6</v>
      </c>
      <c r="J36" s="33">
        <v>1485</v>
      </c>
    </row>
    <row r="37" spans="1:10" ht="78.75" customHeight="1">
      <c r="A37" s="74" t="s">
        <v>132</v>
      </c>
      <c r="B37" s="75"/>
      <c r="C37" s="75"/>
      <c r="D37" s="76"/>
      <c r="E37" s="32" t="s">
        <v>66</v>
      </c>
      <c r="F37" s="32" t="s">
        <v>95</v>
      </c>
      <c r="G37" s="32" t="s">
        <v>7</v>
      </c>
      <c r="H37" s="32" t="s">
        <v>240</v>
      </c>
      <c r="I37" s="32" t="s">
        <v>99</v>
      </c>
      <c r="J37" s="33">
        <v>20</v>
      </c>
    </row>
    <row r="38" spans="1:10" ht="52.5" customHeight="1">
      <c r="A38" s="74" t="s">
        <v>101</v>
      </c>
      <c r="B38" s="75"/>
      <c r="C38" s="75"/>
      <c r="D38" s="76"/>
      <c r="E38" s="32" t="s">
        <v>66</v>
      </c>
      <c r="F38" s="32" t="s">
        <v>95</v>
      </c>
      <c r="G38" s="32" t="s">
        <v>7</v>
      </c>
      <c r="H38" s="32" t="s">
        <v>242</v>
      </c>
      <c r="I38" s="32" t="s">
        <v>6</v>
      </c>
      <c r="J38" s="33">
        <v>7186.1</v>
      </c>
    </row>
    <row r="39" spans="1:10" ht="54" customHeight="1">
      <c r="A39" s="74" t="s">
        <v>271</v>
      </c>
      <c r="B39" s="75"/>
      <c r="C39" s="75"/>
      <c r="D39" s="76"/>
      <c r="E39" s="32" t="s">
        <v>66</v>
      </c>
      <c r="F39" s="32" t="s">
        <v>93</v>
      </c>
      <c r="G39" s="32" t="s">
        <v>7</v>
      </c>
      <c r="H39" s="32" t="s">
        <v>243</v>
      </c>
      <c r="I39" s="32" t="s">
        <v>99</v>
      </c>
      <c r="J39" s="33">
        <v>110.4</v>
      </c>
    </row>
    <row r="40" spans="1:10" ht="52.5" customHeight="1">
      <c r="A40" s="74" t="s">
        <v>272</v>
      </c>
      <c r="B40" s="77"/>
      <c r="C40" s="77"/>
      <c r="D40" s="78"/>
      <c r="E40" s="32" t="s">
        <v>66</v>
      </c>
      <c r="F40" s="32" t="s">
        <v>93</v>
      </c>
      <c r="G40" s="32" t="s">
        <v>119</v>
      </c>
      <c r="H40" s="32" t="s">
        <v>244</v>
      </c>
      <c r="I40" s="32" t="s">
        <v>122</v>
      </c>
      <c r="J40" s="33">
        <v>300</v>
      </c>
    </row>
    <row r="41" spans="1:10" ht="41.25" customHeight="1">
      <c r="A41" s="85" t="s">
        <v>97</v>
      </c>
      <c r="B41" s="86"/>
      <c r="C41" s="86"/>
      <c r="D41" s="87"/>
      <c r="E41" s="34" t="s">
        <v>66</v>
      </c>
      <c r="F41" s="34" t="s">
        <v>117</v>
      </c>
      <c r="G41" s="34" t="s">
        <v>7</v>
      </c>
      <c r="H41" s="34" t="s">
        <v>245</v>
      </c>
      <c r="I41" s="34" t="s">
        <v>98</v>
      </c>
      <c r="J41" s="35">
        <v>488.9</v>
      </c>
    </row>
    <row r="42" spans="1:10" ht="98.25" customHeight="1">
      <c r="A42" s="73" t="s">
        <v>4</v>
      </c>
      <c r="B42" s="73"/>
      <c r="C42" s="73"/>
      <c r="D42" s="73"/>
      <c r="E42" s="32" t="s">
        <v>66</v>
      </c>
      <c r="F42" s="32" t="s">
        <v>96</v>
      </c>
      <c r="G42" s="32" t="s">
        <v>96</v>
      </c>
      <c r="H42" s="32" t="s">
        <v>246</v>
      </c>
      <c r="I42" s="32" t="s">
        <v>11</v>
      </c>
      <c r="J42" s="33">
        <v>7409</v>
      </c>
    </row>
    <row r="43" spans="1:10" ht="57.75" customHeight="1">
      <c r="A43" s="73" t="s">
        <v>5</v>
      </c>
      <c r="B43" s="73"/>
      <c r="C43" s="73"/>
      <c r="D43" s="73"/>
      <c r="E43" s="32" t="s">
        <v>66</v>
      </c>
      <c r="F43" s="32" t="s">
        <v>96</v>
      </c>
      <c r="G43" s="32" t="s">
        <v>96</v>
      </c>
      <c r="H43" s="32" t="s">
        <v>246</v>
      </c>
      <c r="I43" s="32" t="s">
        <v>10</v>
      </c>
      <c r="J43" s="33">
        <v>702</v>
      </c>
    </row>
    <row r="44" spans="1:10" ht="51.75" customHeight="1">
      <c r="A44" s="73" t="s">
        <v>0</v>
      </c>
      <c r="B44" s="73"/>
      <c r="C44" s="73"/>
      <c r="D44" s="73"/>
      <c r="E44" s="32" t="s">
        <v>66</v>
      </c>
      <c r="F44" s="32" t="s">
        <v>96</v>
      </c>
      <c r="G44" s="32" t="s">
        <v>96</v>
      </c>
      <c r="H44" s="32" t="s">
        <v>246</v>
      </c>
      <c r="I44" s="32" t="s">
        <v>103</v>
      </c>
      <c r="J44" s="33">
        <v>300</v>
      </c>
    </row>
    <row r="45" spans="1:10" s="38" customFormat="1" ht="29.25" customHeight="1">
      <c r="A45" s="84" t="s">
        <v>57</v>
      </c>
      <c r="B45" s="84"/>
      <c r="C45" s="84"/>
      <c r="D45" s="84"/>
      <c r="E45" s="36"/>
      <c r="F45" s="36"/>
      <c r="G45" s="36"/>
      <c r="H45" s="36"/>
      <c r="I45" s="36"/>
      <c r="J45" s="37">
        <f>SUM(J15:J44)</f>
        <v>26832.9</v>
      </c>
    </row>
    <row r="46" spans="1:10" ht="12.75">
      <c r="A46" s="13"/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2.75">
      <c r="A47" s="13"/>
      <c r="B47" s="13"/>
      <c r="C47" s="13"/>
      <c r="D47" s="13"/>
      <c r="E47" s="13"/>
      <c r="F47" s="13"/>
      <c r="G47" s="13"/>
      <c r="H47" s="13"/>
      <c r="I47" s="13"/>
      <c r="J47" s="13"/>
    </row>
  </sheetData>
  <sheetProtection/>
  <mergeCells count="48">
    <mergeCell ref="A40:D40"/>
    <mergeCell ref="A39:D39"/>
    <mergeCell ref="A38:D38"/>
    <mergeCell ref="A45:D45"/>
    <mergeCell ref="A41:D41"/>
    <mergeCell ref="A42:D42"/>
    <mergeCell ref="A43:D43"/>
    <mergeCell ref="A44:D44"/>
    <mergeCell ref="A37:D37"/>
    <mergeCell ref="A34:D34"/>
    <mergeCell ref="A31:D31"/>
    <mergeCell ref="A32:D32"/>
    <mergeCell ref="A36:D36"/>
    <mergeCell ref="A28:D28"/>
    <mergeCell ref="A29:D29"/>
    <mergeCell ref="A33:D33"/>
    <mergeCell ref="A35:D35"/>
    <mergeCell ref="A30:D30"/>
    <mergeCell ref="A19:D19"/>
    <mergeCell ref="A17:D17"/>
    <mergeCell ref="A11:D12"/>
    <mergeCell ref="A20:D20"/>
    <mergeCell ref="A13:D13"/>
    <mergeCell ref="A18:D18"/>
    <mergeCell ref="A25:D25"/>
    <mergeCell ref="A26:D26"/>
    <mergeCell ref="A27:D27"/>
    <mergeCell ref="A21:D21"/>
    <mergeCell ref="A24:D24"/>
    <mergeCell ref="A23:D23"/>
    <mergeCell ref="A22:D22"/>
    <mergeCell ref="G5:J5"/>
    <mergeCell ref="G11:G12"/>
    <mergeCell ref="A14:D14"/>
    <mergeCell ref="A16:D16"/>
    <mergeCell ref="F11:F12"/>
    <mergeCell ref="E11:E12"/>
    <mergeCell ref="A15:D15"/>
    <mergeCell ref="H1:J1"/>
    <mergeCell ref="G2:J2"/>
    <mergeCell ref="I11:I12"/>
    <mergeCell ref="J11:J12"/>
    <mergeCell ref="A7:I7"/>
    <mergeCell ref="H11:H12"/>
    <mergeCell ref="D3:J3"/>
    <mergeCell ref="A8:I8"/>
    <mergeCell ref="A9:I9"/>
    <mergeCell ref="E4:J4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1"/>
  <sheetViews>
    <sheetView zoomScale="120" zoomScaleNormal="120" zoomScalePageLayoutView="0" workbookViewId="0" topLeftCell="A106">
      <selection activeCell="G94" sqref="G94"/>
    </sheetView>
  </sheetViews>
  <sheetFormatPr defaultColWidth="9.140625" defaultRowHeight="12.75"/>
  <cols>
    <col min="4" max="4" width="10.8515625" style="0" customWidth="1"/>
    <col min="7" max="7" width="14.57421875" style="0" customWidth="1"/>
    <col min="9" max="9" width="8.57421875" style="0" customWidth="1"/>
    <col min="10" max="10" width="10.7109375" style="0" bestFit="1" customWidth="1"/>
  </cols>
  <sheetData>
    <row r="1" spans="6:10" ht="12.75">
      <c r="F1" s="113" t="s">
        <v>129</v>
      </c>
      <c r="G1" s="113"/>
      <c r="H1" s="113"/>
      <c r="I1" s="113"/>
      <c r="J1" s="113"/>
    </row>
    <row r="2" spans="6:10" ht="12.75">
      <c r="F2" s="113" t="s">
        <v>14</v>
      </c>
      <c r="G2" s="113"/>
      <c r="H2" s="113"/>
      <c r="I2" s="113"/>
      <c r="J2" s="113"/>
    </row>
    <row r="3" spans="5:10" ht="12.75">
      <c r="E3" s="113" t="s">
        <v>143</v>
      </c>
      <c r="F3" s="113"/>
      <c r="G3" s="113"/>
      <c r="H3" s="113"/>
      <c r="I3" s="113"/>
      <c r="J3" s="113"/>
    </row>
    <row r="4" spans="5:10" ht="12.75">
      <c r="E4" s="113" t="s">
        <v>15</v>
      </c>
      <c r="F4" s="113"/>
      <c r="G4" s="113"/>
      <c r="H4" s="113"/>
      <c r="I4" s="113"/>
      <c r="J4" s="113"/>
    </row>
    <row r="5" spans="5:10" ht="12.75">
      <c r="E5" s="1"/>
      <c r="F5" s="113" t="s">
        <v>142</v>
      </c>
      <c r="G5" s="113"/>
      <c r="H5" s="113"/>
      <c r="I5" s="113"/>
      <c r="J5" s="113"/>
    </row>
    <row r="7" spans="1:9" ht="12.75">
      <c r="A7" s="114" t="s">
        <v>111</v>
      </c>
      <c r="B7" s="114"/>
      <c r="C7" s="114"/>
      <c r="D7" s="114"/>
      <c r="E7" s="114"/>
      <c r="F7" s="114"/>
      <c r="G7" s="114"/>
      <c r="H7" s="114"/>
      <c r="I7" s="114"/>
    </row>
    <row r="8" spans="1:9" ht="12.75">
      <c r="A8" s="114" t="s">
        <v>141</v>
      </c>
      <c r="B8" s="114"/>
      <c r="C8" s="114"/>
      <c r="D8" s="114"/>
      <c r="E8" s="114"/>
      <c r="F8" s="114"/>
      <c r="G8" s="114"/>
      <c r="H8" s="114"/>
      <c r="I8" s="114"/>
    </row>
    <row r="9" spans="1:9" ht="12.75">
      <c r="A9" s="115" t="s">
        <v>137</v>
      </c>
      <c r="B9" s="114"/>
      <c r="C9" s="114"/>
      <c r="D9" s="114"/>
      <c r="E9" s="114"/>
      <c r="F9" s="114"/>
      <c r="G9" s="114"/>
      <c r="H9" s="114"/>
      <c r="I9" s="114"/>
    </row>
    <row r="10" ht="12.75">
      <c r="J10" s="3" t="s">
        <v>21</v>
      </c>
    </row>
    <row r="11" spans="1:10" ht="12.75">
      <c r="A11" s="111"/>
      <c r="B11" s="111"/>
      <c r="C11" s="111"/>
      <c r="D11" s="111"/>
      <c r="E11" s="102" t="s">
        <v>16</v>
      </c>
      <c r="F11" s="102" t="s">
        <v>17</v>
      </c>
      <c r="G11" s="102" t="s">
        <v>18</v>
      </c>
      <c r="H11" s="102" t="s">
        <v>19</v>
      </c>
      <c r="I11" s="102" t="s">
        <v>20</v>
      </c>
      <c r="J11" s="102" t="s">
        <v>22</v>
      </c>
    </row>
    <row r="12" spans="1:10" ht="90" customHeight="1">
      <c r="A12" s="111"/>
      <c r="B12" s="111"/>
      <c r="C12" s="111"/>
      <c r="D12" s="111"/>
      <c r="E12" s="103"/>
      <c r="F12" s="103"/>
      <c r="G12" s="103"/>
      <c r="H12" s="103"/>
      <c r="I12" s="103"/>
      <c r="J12" s="103"/>
    </row>
    <row r="13" spans="1:10" ht="12.75">
      <c r="A13" s="112">
        <v>1</v>
      </c>
      <c r="B13" s="112"/>
      <c r="C13" s="112"/>
      <c r="D13" s="112"/>
      <c r="E13" s="2">
        <v>2</v>
      </c>
      <c r="F13" s="2">
        <v>3</v>
      </c>
      <c r="G13" s="2">
        <v>4</v>
      </c>
      <c r="H13" s="2">
        <v>5</v>
      </c>
      <c r="I13" s="2">
        <v>6</v>
      </c>
      <c r="J13" s="2">
        <v>7</v>
      </c>
    </row>
    <row r="14" spans="1:10" ht="34.5" customHeight="1">
      <c r="A14" s="93" t="s">
        <v>23</v>
      </c>
      <c r="B14" s="93"/>
      <c r="C14" s="93"/>
      <c r="D14" s="93"/>
      <c r="E14" s="4" t="s">
        <v>24</v>
      </c>
      <c r="F14" s="4" t="s">
        <v>25</v>
      </c>
      <c r="G14" s="4" t="s">
        <v>196</v>
      </c>
      <c r="H14" s="4" t="s">
        <v>25</v>
      </c>
      <c r="I14" s="4" t="s">
        <v>25</v>
      </c>
      <c r="J14" s="44">
        <f>J109</f>
        <v>26832.899999999998</v>
      </c>
    </row>
    <row r="15" spans="1:10" ht="24" customHeight="1">
      <c r="A15" s="89" t="s">
        <v>152</v>
      </c>
      <c r="B15" s="90"/>
      <c r="C15" s="90"/>
      <c r="D15" s="91"/>
      <c r="E15" s="4" t="s">
        <v>26</v>
      </c>
      <c r="F15" s="4" t="s">
        <v>25</v>
      </c>
      <c r="G15" s="4" t="s">
        <v>196</v>
      </c>
      <c r="H15" s="4" t="s">
        <v>25</v>
      </c>
      <c r="I15" s="4" t="s">
        <v>25</v>
      </c>
      <c r="J15" s="22">
        <f>J16+J20+J29+J30+J31</f>
        <v>4507</v>
      </c>
    </row>
    <row r="16" spans="1:10" ht="24.75" customHeight="1">
      <c r="A16" s="89" t="s">
        <v>108</v>
      </c>
      <c r="B16" s="90"/>
      <c r="C16" s="90"/>
      <c r="D16" s="91"/>
      <c r="E16" s="4" t="s">
        <v>27</v>
      </c>
      <c r="F16" s="4" t="s">
        <v>66</v>
      </c>
      <c r="G16" s="4" t="s">
        <v>196</v>
      </c>
      <c r="H16" s="4" t="s">
        <v>25</v>
      </c>
      <c r="I16" s="4" t="s">
        <v>25</v>
      </c>
      <c r="J16" s="19">
        <f>J17</f>
        <v>848</v>
      </c>
    </row>
    <row r="17" spans="1:11" ht="12.75">
      <c r="A17" s="97" t="s">
        <v>144</v>
      </c>
      <c r="B17" s="97"/>
      <c r="C17" s="97"/>
      <c r="D17" s="97"/>
      <c r="E17" s="6" t="s">
        <v>27</v>
      </c>
      <c r="F17" s="6" t="s">
        <v>66</v>
      </c>
      <c r="G17" s="6" t="s">
        <v>197</v>
      </c>
      <c r="H17" s="6" t="s">
        <v>25</v>
      </c>
      <c r="I17" s="6" t="s">
        <v>25</v>
      </c>
      <c r="J17" s="20">
        <f>J18+J19</f>
        <v>848</v>
      </c>
      <c r="K17" s="11"/>
    </row>
    <row r="18" spans="1:11" ht="12.75">
      <c r="A18" s="92" t="s">
        <v>28</v>
      </c>
      <c r="B18" s="92"/>
      <c r="C18" s="92"/>
      <c r="D18" s="92"/>
      <c r="E18" s="5" t="s">
        <v>27</v>
      </c>
      <c r="F18" s="5" t="s">
        <v>66</v>
      </c>
      <c r="G18" s="5" t="s">
        <v>198</v>
      </c>
      <c r="H18" s="5" t="s">
        <v>70</v>
      </c>
      <c r="I18" s="5" t="s">
        <v>29</v>
      </c>
      <c r="J18" s="10">
        <v>651</v>
      </c>
      <c r="K18" s="8">
        <f>J18+J19</f>
        <v>848</v>
      </c>
    </row>
    <row r="19" spans="1:10" ht="12.75">
      <c r="A19" s="92" t="s">
        <v>30</v>
      </c>
      <c r="B19" s="92"/>
      <c r="C19" s="92"/>
      <c r="D19" s="92"/>
      <c r="E19" s="5" t="s">
        <v>27</v>
      </c>
      <c r="F19" s="5" t="s">
        <v>66</v>
      </c>
      <c r="G19" s="5" t="s">
        <v>198</v>
      </c>
      <c r="H19" s="5" t="s">
        <v>70</v>
      </c>
      <c r="I19" s="5" t="s">
        <v>31</v>
      </c>
      <c r="J19" s="10">
        <v>197</v>
      </c>
    </row>
    <row r="20" spans="1:12" s="40" customFormat="1" ht="26.25" customHeight="1">
      <c r="A20" s="93" t="s">
        <v>146</v>
      </c>
      <c r="B20" s="93"/>
      <c r="C20" s="93"/>
      <c r="D20" s="93"/>
      <c r="E20" s="4" t="s">
        <v>32</v>
      </c>
      <c r="F20" s="4" t="s">
        <v>66</v>
      </c>
      <c r="G20" s="4" t="s">
        <v>199</v>
      </c>
      <c r="H20" s="4" t="s">
        <v>25</v>
      </c>
      <c r="I20" s="4" t="s">
        <v>25</v>
      </c>
      <c r="J20" s="19">
        <f>SUM(J21:J28)</f>
        <v>1799.3999999999999</v>
      </c>
      <c r="K20" s="39"/>
      <c r="L20" s="59">
        <f>J16+J20</f>
        <v>2647.3999999999996</v>
      </c>
    </row>
    <row r="21" spans="1:11" ht="12.75">
      <c r="A21" s="92" t="s">
        <v>28</v>
      </c>
      <c r="B21" s="92"/>
      <c r="C21" s="92"/>
      <c r="D21" s="92"/>
      <c r="E21" s="5" t="s">
        <v>32</v>
      </c>
      <c r="F21" s="5" t="s">
        <v>66</v>
      </c>
      <c r="G21" s="5" t="s">
        <v>200</v>
      </c>
      <c r="H21" s="5" t="s">
        <v>70</v>
      </c>
      <c r="I21" s="5" t="s">
        <v>29</v>
      </c>
      <c r="J21" s="10">
        <v>1080.8</v>
      </c>
      <c r="K21" s="8">
        <f>J21+J22</f>
        <v>1407.1999999999998</v>
      </c>
    </row>
    <row r="22" spans="1:10" ht="12.75">
      <c r="A22" s="92" t="s">
        <v>30</v>
      </c>
      <c r="B22" s="92"/>
      <c r="C22" s="92"/>
      <c r="D22" s="92"/>
      <c r="E22" s="5" t="s">
        <v>32</v>
      </c>
      <c r="F22" s="5" t="s">
        <v>66</v>
      </c>
      <c r="G22" s="5" t="s">
        <v>200</v>
      </c>
      <c r="H22" s="5" t="s">
        <v>70</v>
      </c>
      <c r="I22" s="5" t="s">
        <v>31</v>
      </c>
      <c r="J22" s="10">
        <v>326.4</v>
      </c>
    </row>
    <row r="23" spans="1:11" ht="12.75">
      <c r="A23" s="92" t="s">
        <v>33</v>
      </c>
      <c r="B23" s="92"/>
      <c r="C23" s="92"/>
      <c r="D23" s="92"/>
      <c r="E23" s="5" t="s">
        <v>32</v>
      </c>
      <c r="F23" s="5" t="s">
        <v>66</v>
      </c>
      <c r="G23" s="5" t="s">
        <v>201</v>
      </c>
      <c r="H23" s="5" t="s">
        <v>71</v>
      </c>
      <c r="I23" s="5" t="s">
        <v>41</v>
      </c>
      <c r="J23" s="10">
        <v>160</v>
      </c>
      <c r="K23" s="8">
        <f>J23+J24+J25+J26+J27+J28</f>
        <v>392.2</v>
      </c>
    </row>
    <row r="24" spans="1:10" ht="12.75">
      <c r="A24" s="88" t="s">
        <v>36</v>
      </c>
      <c r="B24" s="77"/>
      <c r="C24" s="77"/>
      <c r="D24" s="78"/>
      <c r="E24" s="5" t="s">
        <v>32</v>
      </c>
      <c r="F24" s="5" t="s">
        <v>66</v>
      </c>
      <c r="G24" s="5" t="s">
        <v>201</v>
      </c>
      <c r="H24" s="5" t="s">
        <v>71</v>
      </c>
      <c r="I24" s="5" t="s">
        <v>44</v>
      </c>
      <c r="J24" s="10">
        <v>55</v>
      </c>
    </row>
    <row r="25" spans="1:10" ht="12.75">
      <c r="A25" s="88" t="s">
        <v>37</v>
      </c>
      <c r="B25" s="77"/>
      <c r="C25" s="77"/>
      <c r="D25" s="78"/>
      <c r="E25" s="5" t="s">
        <v>32</v>
      </c>
      <c r="F25" s="5" t="s">
        <v>66</v>
      </c>
      <c r="G25" s="5" t="s">
        <v>201</v>
      </c>
      <c r="H25" s="5" t="s">
        <v>71</v>
      </c>
      <c r="I25" s="5" t="s">
        <v>45</v>
      </c>
      <c r="J25" s="10">
        <v>39.2</v>
      </c>
    </row>
    <row r="26" spans="1:10" ht="12.75">
      <c r="A26" s="88" t="s">
        <v>38</v>
      </c>
      <c r="B26" s="77"/>
      <c r="C26" s="77"/>
      <c r="D26" s="78"/>
      <c r="E26" s="5" t="s">
        <v>32</v>
      </c>
      <c r="F26" s="5" t="s">
        <v>66</v>
      </c>
      <c r="G26" s="5" t="s">
        <v>201</v>
      </c>
      <c r="H26" s="5" t="s">
        <v>71</v>
      </c>
      <c r="I26" s="5" t="s">
        <v>46</v>
      </c>
      <c r="J26" s="10">
        <v>52</v>
      </c>
    </row>
    <row r="27" spans="1:10" ht="12.75">
      <c r="A27" s="88" t="s">
        <v>39</v>
      </c>
      <c r="B27" s="77"/>
      <c r="C27" s="77"/>
      <c r="D27" s="78"/>
      <c r="E27" s="5" t="s">
        <v>32</v>
      </c>
      <c r="F27" s="5" t="s">
        <v>66</v>
      </c>
      <c r="G27" s="5" t="s">
        <v>201</v>
      </c>
      <c r="H27" s="5" t="s">
        <v>71</v>
      </c>
      <c r="I27" s="5" t="s">
        <v>47</v>
      </c>
      <c r="J27" s="10">
        <v>10</v>
      </c>
    </row>
    <row r="28" spans="1:11" ht="24.75" customHeight="1">
      <c r="A28" s="92" t="s">
        <v>40</v>
      </c>
      <c r="B28" s="92"/>
      <c r="C28" s="92"/>
      <c r="D28" s="92"/>
      <c r="E28" s="5" t="s">
        <v>32</v>
      </c>
      <c r="F28" s="5" t="s">
        <v>66</v>
      </c>
      <c r="G28" s="5" t="s">
        <v>201</v>
      </c>
      <c r="H28" s="5" t="s">
        <v>71</v>
      </c>
      <c r="I28" s="5" t="s">
        <v>48</v>
      </c>
      <c r="J28" s="10">
        <v>76</v>
      </c>
      <c r="K28" s="8"/>
    </row>
    <row r="29" spans="1:11" ht="24.75" customHeight="1">
      <c r="A29" s="93" t="s">
        <v>109</v>
      </c>
      <c r="B29" s="93"/>
      <c r="C29" s="93"/>
      <c r="D29" s="93"/>
      <c r="E29" s="4" t="s">
        <v>72</v>
      </c>
      <c r="F29" s="4" t="s">
        <v>66</v>
      </c>
      <c r="G29" s="4" t="s">
        <v>202</v>
      </c>
      <c r="H29" s="4" t="s">
        <v>145</v>
      </c>
      <c r="I29" s="4" t="s">
        <v>46</v>
      </c>
      <c r="J29" s="19">
        <v>10</v>
      </c>
      <c r="K29" s="41">
        <f>J29</f>
        <v>10</v>
      </c>
    </row>
    <row r="30" spans="1:11" ht="61.5" customHeight="1">
      <c r="A30" s="89" t="s">
        <v>110</v>
      </c>
      <c r="B30" s="90"/>
      <c r="C30" s="90"/>
      <c r="D30" s="91"/>
      <c r="E30" s="4" t="s">
        <v>72</v>
      </c>
      <c r="F30" s="4" t="s">
        <v>66</v>
      </c>
      <c r="G30" s="4" t="s">
        <v>203</v>
      </c>
      <c r="H30" s="4" t="s">
        <v>145</v>
      </c>
      <c r="I30" s="4" t="s">
        <v>46</v>
      </c>
      <c r="J30" s="19">
        <v>10</v>
      </c>
      <c r="K30" s="41">
        <f>J30</f>
        <v>10</v>
      </c>
    </row>
    <row r="31" spans="1:11" ht="27.75" customHeight="1">
      <c r="A31" s="93" t="s">
        <v>147</v>
      </c>
      <c r="B31" s="93"/>
      <c r="C31" s="93"/>
      <c r="D31" s="93"/>
      <c r="E31" s="4" t="s">
        <v>73</v>
      </c>
      <c r="F31" s="4" t="s">
        <v>66</v>
      </c>
      <c r="G31" s="4" t="s">
        <v>199</v>
      </c>
      <c r="H31" s="4" t="s">
        <v>25</v>
      </c>
      <c r="I31" s="4" t="s">
        <v>25</v>
      </c>
      <c r="J31" s="22">
        <f>SUM(J32:J40)</f>
        <v>1839.6000000000001</v>
      </c>
      <c r="K31" s="8"/>
    </row>
    <row r="32" spans="1:11" ht="23.25" customHeight="1">
      <c r="A32" s="88" t="s">
        <v>58</v>
      </c>
      <c r="B32" s="77"/>
      <c r="C32" s="77"/>
      <c r="D32" s="78"/>
      <c r="E32" s="5" t="s">
        <v>73</v>
      </c>
      <c r="F32" s="5" t="s">
        <v>66</v>
      </c>
      <c r="G32" s="5" t="s">
        <v>204</v>
      </c>
      <c r="H32" s="5" t="s">
        <v>71</v>
      </c>
      <c r="I32" s="5" t="s">
        <v>41</v>
      </c>
      <c r="J32" s="10">
        <v>23</v>
      </c>
      <c r="K32" s="8">
        <f>SUM(J32:J37)</f>
        <v>790</v>
      </c>
    </row>
    <row r="33" spans="1:10" ht="14.25" customHeight="1">
      <c r="A33" s="88" t="s">
        <v>34</v>
      </c>
      <c r="B33" s="77"/>
      <c r="C33" s="77"/>
      <c r="D33" s="78"/>
      <c r="E33" s="5" t="s">
        <v>73</v>
      </c>
      <c r="F33" s="5" t="s">
        <v>66</v>
      </c>
      <c r="G33" s="5" t="s">
        <v>204</v>
      </c>
      <c r="H33" s="5" t="s">
        <v>71</v>
      </c>
      <c r="I33" s="5" t="s">
        <v>42</v>
      </c>
      <c r="J33" s="10">
        <v>14</v>
      </c>
    </row>
    <row r="34" spans="1:10" ht="13.5" customHeight="1">
      <c r="A34" s="88" t="s">
        <v>35</v>
      </c>
      <c r="B34" s="77"/>
      <c r="C34" s="77"/>
      <c r="D34" s="78"/>
      <c r="E34" s="5" t="s">
        <v>73</v>
      </c>
      <c r="F34" s="5" t="s">
        <v>66</v>
      </c>
      <c r="G34" s="5" t="s">
        <v>204</v>
      </c>
      <c r="H34" s="5" t="s">
        <v>71</v>
      </c>
      <c r="I34" s="5" t="s">
        <v>43</v>
      </c>
      <c r="J34" s="10">
        <v>385</v>
      </c>
    </row>
    <row r="35" spans="1:10" ht="15" customHeight="1">
      <c r="A35" s="92" t="s">
        <v>248</v>
      </c>
      <c r="B35" s="92"/>
      <c r="C35" s="92"/>
      <c r="D35" s="92"/>
      <c r="E35" s="5" t="s">
        <v>73</v>
      </c>
      <c r="F35" s="5" t="s">
        <v>66</v>
      </c>
      <c r="G35" s="5" t="s">
        <v>204</v>
      </c>
      <c r="H35" s="5" t="s">
        <v>71</v>
      </c>
      <c r="I35" s="5" t="s">
        <v>45</v>
      </c>
      <c r="J35" s="10">
        <v>220</v>
      </c>
    </row>
    <row r="36" spans="1:10" ht="15" customHeight="1">
      <c r="A36" s="92" t="s">
        <v>59</v>
      </c>
      <c r="B36" s="92"/>
      <c r="C36" s="92"/>
      <c r="D36" s="92"/>
      <c r="E36" s="5" t="s">
        <v>73</v>
      </c>
      <c r="F36" s="5" t="s">
        <v>66</v>
      </c>
      <c r="G36" s="5" t="s">
        <v>204</v>
      </c>
      <c r="H36" s="5" t="s">
        <v>71</v>
      </c>
      <c r="I36" s="5" t="s">
        <v>46</v>
      </c>
      <c r="J36" s="10">
        <v>41</v>
      </c>
    </row>
    <row r="37" spans="1:10" ht="24.75" customHeight="1">
      <c r="A37" s="88" t="s">
        <v>40</v>
      </c>
      <c r="B37" s="77"/>
      <c r="C37" s="77"/>
      <c r="D37" s="78"/>
      <c r="E37" s="5" t="s">
        <v>73</v>
      </c>
      <c r="F37" s="5" t="s">
        <v>66</v>
      </c>
      <c r="G37" s="5" t="s">
        <v>204</v>
      </c>
      <c r="H37" s="5" t="s">
        <v>71</v>
      </c>
      <c r="I37" s="5" t="s">
        <v>48</v>
      </c>
      <c r="J37" s="10">
        <v>107</v>
      </c>
    </row>
    <row r="38" spans="1:11" s="42" customFormat="1" ht="26.25" customHeight="1">
      <c r="A38" s="94" t="s">
        <v>150</v>
      </c>
      <c r="B38" s="95"/>
      <c r="C38" s="95"/>
      <c r="D38" s="96"/>
      <c r="E38" s="7" t="s">
        <v>73</v>
      </c>
      <c r="F38" s="7" t="s">
        <v>66</v>
      </c>
      <c r="G38" s="7" t="s">
        <v>204</v>
      </c>
      <c r="H38" s="7" t="s">
        <v>148</v>
      </c>
      <c r="I38" s="7" t="s">
        <v>46</v>
      </c>
      <c r="J38" s="10">
        <v>580.9</v>
      </c>
      <c r="K38" s="43">
        <f>J38+J39</f>
        <v>989.5999999999999</v>
      </c>
    </row>
    <row r="39" spans="1:11" s="42" customFormat="1" ht="14.25" customHeight="1">
      <c r="A39" s="94" t="s">
        <v>151</v>
      </c>
      <c r="B39" s="95"/>
      <c r="C39" s="95"/>
      <c r="D39" s="96"/>
      <c r="E39" s="7" t="s">
        <v>73</v>
      </c>
      <c r="F39" s="7" t="s">
        <v>66</v>
      </c>
      <c r="G39" s="7" t="s">
        <v>204</v>
      </c>
      <c r="H39" s="7" t="s">
        <v>149</v>
      </c>
      <c r="I39" s="7" t="s">
        <v>46</v>
      </c>
      <c r="J39" s="10">
        <v>408.7</v>
      </c>
      <c r="K39" s="43"/>
    </row>
    <row r="40" spans="1:11" s="42" customFormat="1" ht="15" customHeight="1">
      <c r="A40" s="94" t="s">
        <v>250</v>
      </c>
      <c r="B40" s="95"/>
      <c r="C40" s="95"/>
      <c r="D40" s="96"/>
      <c r="E40" s="7" t="s">
        <v>73</v>
      </c>
      <c r="F40" s="7" t="s">
        <v>66</v>
      </c>
      <c r="G40" s="7" t="s">
        <v>251</v>
      </c>
      <c r="H40" s="7" t="s">
        <v>87</v>
      </c>
      <c r="I40" s="7" t="s">
        <v>61</v>
      </c>
      <c r="J40" s="10">
        <v>60</v>
      </c>
      <c r="K40" s="43">
        <f>J40</f>
        <v>60</v>
      </c>
    </row>
    <row r="41" spans="1:10" s="42" customFormat="1" ht="27" customHeight="1">
      <c r="A41" s="89" t="s">
        <v>153</v>
      </c>
      <c r="B41" s="90"/>
      <c r="C41" s="90"/>
      <c r="D41" s="91"/>
      <c r="E41" s="4" t="s">
        <v>154</v>
      </c>
      <c r="F41" s="4" t="s">
        <v>25</v>
      </c>
      <c r="G41" s="4" t="s">
        <v>196</v>
      </c>
      <c r="H41" s="4" t="s">
        <v>25</v>
      </c>
      <c r="I41" s="4" t="s">
        <v>25</v>
      </c>
      <c r="J41" s="22">
        <f>J42</f>
        <v>161.10000000000002</v>
      </c>
    </row>
    <row r="42" spans="1:11" ht="51.75" customHeight="1">
      <c r="A42" s="89" t="s">
        <v>155</v>
      </c>
      <c r="B42" s="90"/>
      <c r="C42" s="90"/>
      <c r="D42" s="91"/>
      <c r="E42" s="4" t="s">
        <v>55</v>
      </c>
      <c r="F42" s="4" t="s">
        <v>66</v>
      </c>
      <c r="G42" s="4" t="s">
        <v>199</v>
      </c>
      <c r="H42" s="4" t="s">
        <v>25</v>
      </c>
      <c r="I42" s="4" t="s">
        <v>25</v>
      </c>
      <c r="J42" s="19">
        <f>J43+J44+J45+J46+J47+J48</f>
        <v>161.10000000000002</v>
      </c>
      <c r="K42" s="11"/>
    </row>
    <row r="43" spans="1:11" ht="12.75">
      <c r="A43" s="88" t="s">
        <v>28</v>
      </c>
      <c r="B43" s="77"/>
      <c r="C43" s="77"/>
      <c r="D43" s="78"/>
      <c r="E43" s="5" t="s">
        <v>55</v>
      </c>
      <c r="F43" s="5" t="s">
        <v>66</v>
      </c>
      <c r="G43" s="5" t="s">
        <v>205</v>
      </c>
      <c r="H43" s="5" t="s">
        <v>70</v>
      </c>
      <c r="I43" s="5" t="s">
        <v>29</v>
      </c>
      <c r="J43" s="10">
        <v>108.1</v>
      </c>
      <c r="K43" s="8">
        <f>J43+J44</f>
        <v>140.8</v>
      </c>
    </row>
    <row r="44" spans="1:10" ht="12.75">
      <c r="A44" s="88" t="s">
        <v>30</v>
      </c>
      <c r="B44" s="77"/>
      <c r="C44" s="77"/>
      <c r="D44" s="78"/>
      <c r="E44" s="5" t="s">
        <v>55</v>
      </c>
      <c r="F44" s="5" t="s">
        <v>66</v>
      </c>
      <c r="G44" s="5" t="s">
        <v>205</v>
      </c>
      <c r="H44" s="5" t="s">
        <v>70</v>
      </c>
      <c r="I44" s="5" t="s">
        <v>31</v>
      </c>
      <c r="J44" s="10">
        <v>32.7</v>
      </c>
    </row>
    <row r="45" spans="1:11" ht="12.75">
      <c r="A45" s="88" t="s">
        <v>56</v>
      </c>
      <c r="B45" s="77"/>
      <c r="C45" s="77"/>
      <c r="D45" s="78"/>
      <c r="E45" s="5" t="s">
        <v>55</v>
      </c>
      <c r="F45" s="5" t="s">
        <v>66</v>
      </c>
      <c r="G45" s="5" t="s">
        <v>205</v>
      </c>
      <c r="H45" s="5" t="s">
        <v>63</v>
      </c>
      <c r="I45" s="5" t="s">
        <v>41</v>
      </c>
      <c r="J45" s="10">
        <v>4</v>
      </c>
      <c r="K45" s="8">
        <f>J45+J46+J47+J48</f>
        <v>20.3</v>
      </c>
    </row>
    <row r="46" spans="1:10" ht="12.75">
      <c r="A46" s="88" t="s">
        <v>34</v>
      </c>
      <c r="B46" s="77"/>
      <c r="C46" s="77"/>
      <c r="D46" s="78"/>
      <c r="E46" s="5" t="s">
        <v>55</v>
      </c>
      <c r="F46" s="5" t="s">
        <v>66</v>
      </c>
      <c r="G46" s="5" t="s">
        <v>205</v>
      </c>
      <c r="H46" s="5" t="s">
        <v>71</v>
      </c>
      <c r="I46" s="5" t="s">
        <v>42</v>
      </c>
      <c r="J46" s="10">
        <v>10</v>
      </c>
    </row>
    <row r="47" spans="1:10" ht="12.75">
      <c r="A47" s="88" t="s">
        <v>39</v>
      </c>
      <c r="B47" s="77"/>
      <c r="C47" s="77"/>
      <c r="D47" s="78"/>
      <c r="E47" s="5" t="s">
        <v>55</v>
      </c>
      <c r="F47" s="5" t="s">
        <v>66</v>
      </c>
      <c r="G47" s="5" t="s">
        <v>205</v>
      </c>
      <c r="H47" s="5" t="s">
        <v>71</v>
      </c>
      <c r="I47" s="5" t="s">
        <v>47</v>
      </c>
      <c r="J47" s="10">
        <v>1.3</v>
      </c>
    </row>
    <row r="48" spans="1:10" ht="23.25" customHeight="1">
      <c r="A48" s="88" t="s">
        <v>40</v>
      </c>
      <c r="B48" s="77"/>
      <c r="C48" s="77"/>
      <c r="D48" s="78"/>
      <c r="E48" s="5" t="s">
        <v>55</v>
      </c>
      <c r="F48" s="5" t="s">
        <v>66</v>
      </c>
      <c r="G48" s="5" t="s">
        <v>205</v>
      </c>
      <c r="H48" s="5" t="s">
        <v>71</v>
      </c>
      <c r="I48" s="5" t="s">
        <v>48</v>
      </c>
      <c r="J48" s="10">
        <v>5</v>
      </c>
    </row>
    <row r="49" spans="1:11" ht="34.5" customHeight="1">
      <c r="A49" s="89" t="s">
        <v>156</v>
      </c>
      <c r="B49" s="90"/>
      <c r="C49" s="90"/>
      <c r="D49" s="91"/>
      <c r="E49" s="4" t="s">
        <v>74</v>
      </c>
      <c r="F49" s="4" t="s">
        <v>25</v>
      </c>
      <c r="G49" s="4" t="s">
        <v>196</v>
      </c>
      <c r="H49" s="4" t="s">
        <v>25</v>
      </c>
      <c r="I49" s="4" t="s">
        <v>25</v>
      </c>
      <c r="J49" s="19">
        <f>J50</f>
        <v>20</v>
      </c>
      <c r="K49" s="41">
        <f>J49</f>
        <v>20</v>
      </c>
    </row>
    <row r="50" spans="1:11" ht="39.75" customHeight="1">
      <c r="A50" s="89" t="s">
        <v>159</v>
      </c>
      <c r="B50" s="90"/>
      <c r="C50" s="90"/>
      <c r="D50" s="91"/>
      <c r="E50" s="4" t="s">
        <v>157</v>
      </c>
      <c r="F50" s="4" t="s">
        <v>66</v>
      </c>
      <c r="G50" s="4" t="s">
        <v>199</v>
      </c>
      <c r="H50" s="4" t="s">
        <v>25</v>
      </c>
      <c r="I50" s="4" t="s">
        <v>25</v>
      </c>
      <c r="J50" s="19">
        <f>J51+J52</f>
        <v>20</v>
      </c>
      <c r="K50" s="41"/>
    </row>
    <row r="51" spans="1:10" ht="24.75" customHeight="1">
      <c r="A51" s="88" t="s">
        <v>158</v>
      </c>
      <c r="B51" s="77"/>
      <c r="C51" s="77"/>
      <c r="D51" s="78"/>
      <c r="E51" s="7" t="s">
        <v>157</v>
      </c>
      <c r="F51" s="7" t="s">
        <v>66</v>
      </c>
      <c r="G51" s="7" t="s">
        <v>206</v>
      </c>
      <c r="H51" s="7" t="s">
        <v>71</v>
      </c>
      <c r="I51" s="7" t="s">
        <v>44</v>
      </c>
      <c r="J51" s="10">
        <v>15</v>
      </c>
    </row>
    <row r="52" spans="1:10" ht="26.25" customHeight="1">
      <c r="A52" s="88" t="s">
        <v>64</v>
      </c>
      <c r="B52" s="77"/>
      <c r="C52" s="77"/>
      <c r="D52" s="78"/>
      <c r="E52" s="7" t="s">
        <v>157</v>
      </c>
      <c r="F52" s="7" t="s">
        <v>66</v>
      </c>
      <c r="G52" s="7" t="s">
        <v>206</v>
      </c>
      <c r="H52" s="7" t="s">
        <v>71</v>
      </c>
      <c r="I52" s="7" t="s">
        <v>48</v>
      </c>
      <c r="J52" s="10">
        <v>5</v>
      </c>
    </row>
    <row r="53" spans="1:11" ht="28.5" customHeight="1">
      <c r="A53" s="89" t="s">
        <v>160</v>
      </c>
      <c r="B53" s="90"/>
      <c r="C53" s="90"/>
      <c r="D53" s="91"/>
      <c r="E53" s="4" t="s">
        <v>161</v>
      </c>
      <c r="F53" s="4" t="s">
        <v>25</v>
      </c>
      <c r="G53" s="4" t="s">
        <v>196</v>
      </c>
      <c r="H53" s="4" t="s">
        <v>25</v>
      </c>
      <c r="I53" s="4" t="s">
        <v>25</v>
      </c>
      <c r="J53" s="22">
        <f>J54</f>
        <v>20</v>
      </c>
      <c r="K53" s="8">
        <f>J53</f>
        <v>20</v>
      </c>
    </row>
    <row r="54" spans="1:11" ht="28.5" customHeight="1">
      <c r="A54" s="89" t="s">
        <v>162</v>
      </c>
      <c r="B54" s="90"/>
      <c r="C54" s="90"/>
      <c r="D54" s="91"/>
      <c r="E54" s="4" t="s">
        <v>62</v>
      </c>
      <c r="F54" s="4" t="s">
        <v>66</v>
      </c>
      <c r="G54" s="4" t="s">
        <v>199</v>
      </c>
      <c r="H54" s="4" t="s">
        <v>25</v>
      </c>
      <c r="I54" s="4" t="s">
        <v>25</v>
      </c>
      <c r="J54" s="19">
        <f>J55</f>
        <v>20</v>
      </c>
      <c r="K54" s="11"/>
    </row>
    <row r="55" spans="1:10" ht="51" customHeight="1">
      <c r="A55" s="94" t="s">
        <v>104</v>
      </c>
      <c r="B55" s="95"/>
      <c r="C55" s="95"/>
      <c r="D55" s="96"/>
      <c r="E55" s="7" t="s">
        <v>62</v>
      </c>
      <c r="F55" s="7" t="s">
        <v>66</v>
      </c>
      <c r="G55" s="7" t="s">
        <v>207</v>
      </c>
      <c r="H55" s="7" t="s">
        <v>163</v>
      </c>
      <c r="I55" s="7" t="s">
        <v>63</v>
      </c>
      <c r="J55" s="14">
        <v>20</v>
      </c>
    </row>
    <row r="56" spans="1:10" ht="32.25" customHeight="1">
      <c r="A56" s="89" t="s">
        <v>164</v>
      </c>
      <c r="B56" s="90"/>
      <c r="C56" s="90"/>
      <c r="D56" s="91"/>
      <c r="E56" s="4" t="s">
        <v>60</v>
      </c>
      <c r="F56" s="4" t="s">
        <v>25</v>
      </c>
      <c r="G56" s="4" t="s">
        <v>196</v>
      </c>
      <c r="H56" s="4" t="s">
        <v>25</v>
      </c>
      <c r="I56" s="4" t="s">
        <v>25</v>
      </c>
      <c r="J56" s="47">
        <f>J57+J60+J63+J78</f>
        <v>12276.6</v>
      </c>
    </row>
    <row r="57" spans="1:11" ht="28.5" customHeight="1">
      <c r="A57" s="89" t="s">
        <v>169</v>
      </c>
      <c r="B57" s="90"/>
      <c r="C57" s="90"/>
      <c r="D57" s="91"/>
      <c r="E57" s="4" t="s">
        <v>165</v>
      </c>
      <c r="F57" s="4" t="s">
        <v>66</v>
      </c>
      <c r="G57" s="4" t="s">
        <v>199</v>
      </c>
      <c r="H57" s="4" t="s">
        <v>25</v>
      </c>
      <c r="I57" s="4" t="s">
        <v>25</v>
      </c>
      <c r="J57" s="19">
        <f>J58+J59</f>
        <v>322.5</v>
      </c>
      <c r="K57" s="11"/>
    </row>
    <row r="58" spans="1:11" ht="40.5" customHeight="1">
      <c r="A58" s="94" t="s">
        <v>166</v>
      </c>
      <c r="B58" s="95"/>
      <c r="C58" s="95"/>
      <c r="D58" s="96"/>
      <c r="E58" s="7" t="s">
        <v>165</v>
      </c>
      <c r="F58" s="7" t="s">
        <v>66</v>
      </c>
      <c r="G58" s="7" t="s">
        <v>208</v>
      </c>
      <c r="H58" s="7" t="s">
        <v>168</v>
      </c>
      <c r="I58" s="7" t="s">
        <v>44</v>
      </c>
      <c r="J58" s="10">
        <v>200</v>
      </c>
      <c r="K58" s="8">
        <f>J58</f>
        <v>200</v>
      </c>
    </row>
    <row r="59" spans="1:11" ht="38.25" customHeight="1">
      <c r="A59" s="94" t="s">
        <v>167</v>
      </c>
      <c r="B59" s="95"/>
      <c r="C59" s="95"/>
      <c r="D59" s="96"/>
      <c r="E59" s="7" t="s">
        <v>165</v>
      </c>
      <c r="F59" s="7" t="s">
        <v>66</v>
      </c>
      <c r="G59" s="7" t="s">
        <v>209</v>
      </c>
      <c r="H59" s="7" t="s">
        <v>168</v>
      </c>
      <c r="I59" s="7" t="s">
        <v>44</v>
      </c>
      <c r="J59" s="10">
        <v>122.5</v>
      </c>
      <c r="K59" s="8">
        <f>J59</f>
        <v>122.5</v>
      </c>
    </row>
    <row r="60" spans="1:11" ht="28.5" customHeight="1">
      <c r="A60" s="89" t="s">
        <v>170</v>
      </c>
      <c r="B60" s="90"/>
      <c r="C60" s="90"/>
      <c r="D60" s="91"/>
      <c r="E60" s="4" t="s">
        <v>49</v>
      </c>
      <c r="F60" s="4" t="s">
        <v>66</v>
      </c>
      <c r="G60" s="4" t="s">
        <v>199</v>
      </c>
      <c r="H60" s="4" t="s">
        <v>25</v>
      </c>
      <c r="I60" s="4" t="s">
        <v>25</v>
      </c>
      <c r="J60" s="22">
        <f>J61+J62</f>
        <v>932</v>
      </c>
      <c r="K60" s="11"/>
    </row>
    <row r="61" spans="1:11" ht="18" customHeight="1">
      <c r="A61" s="94" t="s">
        <v>35</v>
      </c>
      <c r="B61" s="95"/>
      <c r="C61" s="95"/>
      <c r="D61" s="96"/>
      <c r="E61" s="7" t="s">
        <v>49</v>
      </c>
      <c r="F61" s="7" t="s">
        <v>66</v>
      </c>
      <c r="G61" s="7" t="s">
        <v>210</v>
      </c>
      <c r="H61" s="7" t="s">
        <v>71</v>
      </c>
      <c r="I61" s="7" t="s">
        <v>43</v>
      </c>
      <c r="J61" s="10">
        <v>850</v>
      </c>
      <c r="K61" s="8">
        <f>J61</f>
        <v>850</v>
      </c>
    </row>
    <row r="62" spans="1:11" ht="29.25" customHeight="1">
      <c r="A62" s="94" t="s">
        <v>171</v>
      </c>
      <c r="B62" s="95"/>
      <c r="C62" s="95"/>
      <c r="D62" s="96"/>
      <c r="E62" s="7" t="s">
        <v>49</v>
      </c>
      <c r="F62" s="7" t="s">
        <v>66</v>
      </c>
      <c r="G62" s="7" t="s">
        <v>211</v>
      </c>
      <c r="H62" s="7" t="s">
        <v>71</v>
      </c>
      <c r="I62" s="7" t="s">
        <v>45</v>
      </c>
      <c r="J62" s="10">
        <v>82</v>
      </c>
      <c r="K62" s="8">
        <f>J62</f>
        <v>82</v>
      </c>
    </row>
    <row r="63" spans="1:10" ht="28.5" customHeight="1">
      <c r="A63" s="93" t="s">
        <v>172</v>
      </c>
      <c r="B63" s="93"/>
      <c r="C63" s="93"/>
      <c r="D63" s="93"/>
      <c r="E63" s="4" t="s">
        <v>50</v>
      </c>
      <c r="F63" s="4" t="s">
        <v>66</v>
      </c>
      <c r="G63" s="4" t="s">
        <v>199</v>
      </c>
      <c r="H63" s="4" t="s">
        <v>25</v>
      </c>
      <c r="I63" s="4" t="s">
        <v>25</v>
      </c>
      <c r="J63" s="22">
        <f>J64+J66+J69+J73</f>
        <v>2611.1000000000004</v>
      </c>
    </row>
    <row r="64" spans="1:11" s="40" customFormat="1" ht="21.75" customHeight="1">
      <c r="A64" s="101" t="s">
        <v>173</v>
      </c>
      <c r="B64" s="93"/>
      <c r="C64" s="93"/>
      <c r="D64" s="93"/>
      <c r="E64" s="4" t="s">
        <v>50</v>
      </c>
      <c r="F64" s="4" t="s">
        <v>66</v>
      </c>
      <c r="G64" s="4" t="s">
        <v>212</v>
      </c>
      <c r="H64" s="4" t="s">
        <v>25</v>
      </c>
      <c r="I64" s="4" t="s">
        <v>25</v>
      </c>
      <c r="J64" s="19">
        <f>J65</f>
        <v>2080</v>
      </c>
      <c r="K64" s="39"/>
    </row>
    <row r="65" spans="1:11" ht="16.5" customHeight="1">
      <c r="A65" s="98" t="s">
        <v>36</v>
      </c>
      <c r="B65" s="99"/>
      <c r="C65" s="99"/>
      <c r="D65" s="100"/>
      <c r="E65" s="5" t="s">
        <v>50</v>
      </c>
      <c r="F65" s="5" t="s">
        <v>66</v>
      </c>
      <c r="G65" s="5" t="s">
        <v>212</v>
      </c>
      <c r="H65" s="5" t="s">
        <v>71</v>
      </c>
      <c r="I65" s="5" t="s">
        <v>44</v>
      </c>
      <c r="J65" s="10">
        <v>2080</v>
      </c>
      <c r="K65" s="8">
        <f>J65</f>
        <v>2080</v>
      </c>
    </row>
    <row r="66" spans="1:11" ht="23.25" customHeight="1">
      <c r="A66" s="93" t="s">
        <v>175</v>
      </c>
      <c r="B66" s="93"/>
      <c r="C66" s="93"/>
      <c r="D66" s="93"/>
      <c r="E66" s="4" t="s">
        <v>50</v>
      </c>
      <c r="F66" s="4" t="s">
        <v>66</v>
      </c>
      <c r="G66" s="4" t="s">
        <v>213</v>
      </c>
      <c r="H66" s="4" t="s">
        <v>25</v>
      </c>
      <c r="I66" s="4" t="s">
        <v>25</v>
      </c>
      <c r="J66" s="19">
        <f>J67+J68</f>
        <v>30.8</v>
      </c>
      <c r="K66" s="41">
        <f>J66</f>
        <v>30.8</v>
      </c>
    </row>
    <row r="67" spans="1:10" ht="12.75">
      <c r="A67" s="92" t="s">
        <v>37</v>
      </c>
      <c r="B67" s="92"/>
      <c r="C67" s="92"/>
      <c r="D67" s="92"/>
      <c r="E67" s="5" t="s">
        <v>50</v>
      </c>
      <c r="F67" s="5" t="s">
        <v>66</v>
      </c>
      <c r="G67" s="5" t="s">
        <v>213</v>
      </c>
      <c r="H67" s="5" t="s">
        <v>71</v>
      </c>
      <c r="I67" s="5" t="s">
        <v>45</v>
      </c>
      <c r="J67" s="10">
        <v>5.8</v>
      </c>
    </row>
    <row r="68" spans="1:10" ht="39" customHeight="1">
      <c r="A68" s="92" t="s">
        <v>51</v>
      </c>
      <c r="B68" s="92"/>
      <c r="C68" s="92"/>
      <c r="D68" s="92"/>
      <c r="E68" s="5" t="s">
        <v>50</v>
      </c>
      <c r="F68" s="5" t="s">
        <v>66</v>
      </c>
      <c r="G68" s="5" t="s">
        <v>213</v>
      </c>
      <c r="H68" s="5" t="s">
        <v>71</v>
      </c>
      <c r="I68" s="5" t="s">
        <v>48</v>
      </c>
      <c r="J68" s="10">
        <v>25</v>
      </c>
    </row>
    <row r="69" spans="1:11" ht="28.5" customHeight="1">
      <c r="A69" s="93" t="s">
        <v>176</v>
      </c>
      <c r="B69" s="93"/>
      <c r="C69" s="93"/>
      <c r="D69" s="93"/>
      <c r="E69" s="4" t="s">
        <v>50</v>
      </c>
      <c r="F69" s="4" t="s">
        <v>66</v>
      </c>
      <c r="G69" s="4" t="s">
        <v>214</v>
      </c>
      <c r="H69" s="4" t="s">
        <v>25</v>
      </c>
      <c r="I69" s="4" t="s">
        <v>25</v>
      </c>
      <c r="J69" s="19">
        <f>J70+J71+J72</f>
        <v>5</v>
      </c>
      <c r="K69" s="41">
        <f>J69</f>
        <v>5</v>
      </c>
    </row>
    <row r="70" spans="1:10" ht="41.25" customHeight="1">
      <c r="A70" s="92" t="s">
        <v>174</v>
      </c>
      <c r="B70" s="92"/>
      <c r="C70" s="92"/>
      <c r="D70" s="92"/>
      <c r="E70" s="5" t="s">
        <v>52</v>
      </c>
      <c r="F70" s="5" t="s">
        <v>66</v>
      </c>
      <c r="G70" s="5" t="s">
        <v>214</v>
      </c>
      <c r="H70" s="5" t="s">
        <v>71</v>
      </c>
      <c r="I70" s="5" t="s">
        <v>44</v>
      </c>
      <c r="J70" s="10">
        <v>3</v>
      </c>
    </row>
    <row r="71" spans="1:10" ht="30" customHeight="1">
      <c r="A71" s="88" t="s">
        <v>106</v>
      </c>
      <c r="B71" s="77"/>
      <c r="C71" s="77"/>
      <c r="D71" s="78"/>
      <c r="E71" s="5" t="s">
        <v>50</v>
      </c>
      <c r="F71" s="5" t="s">
        <v>66</v>
      </c>
      <c r="G71" s="5" t="s">
        <v>214</v>
      </c>
      <c r="H71" s="5" t="s">
        <v>71</v>
      </c>
      <c r="I71" s="5" t="s">
        <v>45</v>
      </c>
      <c r="J71" s="10">
        <v>1</v>
      </c>
    </row>
    <row r="72" spans="1:10" ht="27" customHeight="1">
      <c r="A72" s="92" t="s">
        <v>64</v>
      </c>
      <c r="B72" s="92"/>
      <c r="C72" s="92"/>
      <c r="D72" s="92"/>
      <c r="E72" s="5" t="s">
        <v>52</v>
      </c>
      <c r="F72" s="5" t="s">
        <v>66</v>
      </c>
      <c r="G72" s="5" t="s">
        <v>214</v>
      </c>
      <c r="H72" s="5" t="s">
        <v>71</v>
      </c>
      <c r="I72" s="5" t="s">
        <v>48</v>
      </c>
      <c r="J72" s="10">
        <v>1</v>
      </c>
    </row>
    <row r="73" spans="1:11" ht="24.75" customHeight="1">
      <c r="A73" s="97" t="s">
        <v>177</v>
      </c>
      <c r="B73" s="97"/>
      <c r="C73" s="97"/>
      <c r="D73" s="97"/>
      <c r="E73" s="6" t="s">
        <v>50</v>
      </c>
      <c r="F73" s="6" t="s">
        <v>66</v>
      </c>
      <c r="G73" s="6" t="s">
        <v>253</v>
      </c>
      <c r="H73" s="6" t="s">
        <v>25</v>
      </c>
      <c r="I73" s="6" t="s">
        <v>25</v>
      </c>
      <c r="J73" s="45">
        <f>J74+J75+J76+J77</f>
        <v>495.30000000000007</v>
      </c>
      <c r="K73" s="41">
        <f>J73</f>
        <v>495.30000000000007</v>
      </c>
    </row>
    <row r="74" spans="1:10" ht="47.25" customHeight="1">
      <c r="A74" s="92" t="s">
        <v>75</v>
      </c>
      <c r="B74" s="92"/>
      <c r="C74" s="92"/>
      <c r="D74" s="92"/>
      <c r="E74" s="5" t="s">
        <v>50</v>
      </c>
      <c r="F74" s="5" t="s">
        <v>66</v>
      </c>
      <c r="G74" s="5" t="s">
        <v>215</v>
      </c>
      <c r="H74" s="5" t="s">
        <v>71</v>
      </c>
      <c r="I74" s="5" t="s">
        <v>44</v>
      </c>
      <c r="J74" s="10">
        <v>384.3</v>
      </c>
    </row>
    <row r="75" spans="1:10" ht="12.75">
      <c r="A75" s="92" t="s">
        <v>53</v>
      </c>
      <c r="B75" s="92"/>
      <c r="C75" s="92"/>
      <c r="D75" s="92"/>
      <c r="E75" s="5" t="s">
        <v>50</v>
      </c>
      <c r="F75" s="5" t="s">
        <v>66</v>
      </c>
      <c r="G75" s="5" t="s">
        <v>215</v>
      </c>
      <c r="H75" s="5" t="s">
        <v>71</v>
      </c>
      <c r="I75" s="5" t="s">
        <v>45</v>
      </c>
      <c r="J75" s="10">
        <v>12.6</v>
      </c>
    </row>
    <row r="76" spans="1:10" ht="51.75" customHeight="1">
      <c r="A76" s="92" t="s">
        <v>54</v>
      </c>
      <c r="B76" s="92"/>
      <c r="C76" s="92"/>
      <c r="D76" s="92"/>
      <c r="E76" s="5" t="s">
        <v>50</v>
      </c>
      <c r="F76" s="5" t="s">
        <v>66</v>
      </c>
      <c r="G76" s="5" t="s">
        <v>215</v>
      </c>
      <c r="H76" s="5" t="s">
        <v>71</v>
      </c>
      <c r="I76" s="5" t="s">
        <v>47</v>
      </c>
      <c r="J76" s="10">
        <v>58.6</v>
      </c>
    </row>
    <row r="77" spans="1:10" ht="26.25" customHeight="1">
      <c r="A77" s="92" t="s">
        <v>40</v>
      </c>
      <c r="B77" s="92"/>
      <c r="C77" s="92"/>
      <c r="D77" s="92"/>
      <c r="E77" s="5" t="s">
        <v>50</v>
      </c>
      <c r="F77" s="5" t="s">
        <v>66</v>
      </c>
      <c r="G77" s="5" t="s">
        <v>215</v>
      </c>
      <c r="H77" s="5" t="s">
        <v>71</v>
      </c>
      <c r="I77" s="5" t="s">
        <v>48</v>
      </c>
      <c r="J77" s="10">
        <v>39.8</v>
      </c>
    </row>
    <row r="78" spans="1:11" ht="28.5" customHeight="1">
      <c r="A78" s="89" t="s">
        <v>178</v>
      </c>
      <c r="B78" s="90"/>
      <c r="C78" s="90"/>
      <c r="D78" s="91"/>
      <c r="E78" s="4" t="s">
        <v>89</v>
      </c>
      <c r="F78" s="4" t="s">
        <v>66</v>
      </c>
      <c r="G78" s="4" t="s">
        <v>199</v>
      </c>
      <c r="H78" s="4" t="s">
        <v>25</v>
      </c>
      <c r="I78" s="4" t="s">
        <v>25</v>
      </c>
      <c r="J78" s="19">
        <f>J79</f>
        <v>8411</v>
      </c>
      <c r="K78" s="11"/>
    </row>
    <row r="79" spans="1:11" ht="28.5" customHeight="1">
      <c r="A79" s="89" t="s">
        <v>179</v>
      </c>
      <c r="B79" s="90"/>
      <c r="C79" s="90"/>
      <c r="D79" s="91"/>
      <c r="E79" s="4" t="s">
        <v>89</v>
      </c>
      <c r="F79" s="4" t="s">
        <v>66</v>
      </c>
      <c r="G79" s="4" t="s">
        <v>216</v>
      </c>
      <c r="H79" s="4" t="s">
        <v>25</v>
      </c>
      <c r="I79" s="4" t="s">
        <v>25</v>
      </c>
      <c r="J79" s="19">
        <f>J80+J81+J82+J83+J84+J85+J86+J87</f>
        <v>8411</v>
      </c>
      <c r="K79" s="11"/>
    </row>
    <row r="80" spans="1:11" ht="12.75">
      <c r="A80" s="92" t="s">
        <v>28</v>
      </c>
      <c r="B80" s="92"/>
      <c r="C80" s="92"/>
      <c r="D80" s="92"/>
      <c r="E80" s="7" t="s">
        <v>89</v>
      </c>
      <c r="F80" s="7" t="s">
        <v>66</v>
      </c>
      <c r="G80" s="7" t="s">
        <v>216</v>
      </c>
      <c r="H80" s="7" t="s">
        <v>88</v>
      </c>
      <c r="I80" s="7" t="s">
        <v>29</v>
      </c>
      <c r="J80" s="10">
        <v>5690.5</v>
      </c>
      <c r="K80" s="8">
        <f>J80+J81</f>
        <v>7409</v>
      </c>
    </row>
    <row r="81" spans="1:10" ht="12.75">
      <c r="A81" s="92" t="s">
        <v>30</v>
      </c>
      <c r="B81" s="92"/>
      <c r="C81" s="92"/>
      <c r="D81" s="92"/>
      <c r="E81" s="7" t="s">
        <v>89</v>
      </c>
      <c r="F81" s="7" t="s">
        <v>66</v>
      </c>
      <c r="G81" s="7" t="s">
        <v>216</v>
      </c>
      <c r="H81" s="7" t="s">
        <v>88</v>
      </c>
      <c r="I81" s="7" t="s">
        <v>31</v>
      </c>
      <c r="J81" s="10">
        <v>1718.5</v>
      </c>
    </row>
    <row r="82" spans="1:11" ht="12.75">
      <c r="A82" s="94" t="s">
        <v>65</v>
      </c>
      <c r="B82" s="95"/>
      <c r="C82" s="95"/>
      <c r="D82" s="96"/>
      <c r="E82" s="7" t="s">
        <v>89</v>
      </c>
      <c r="F82" s="7" t="s">
        <v>66</v>
      </c>
      <c r="G82" s="7" t="s">
        <v>216</v>
      </c>
      <c r="H82" s="7" t="s">
        <v>71</v>
      </c>
      <c r="I82" s="7" t="s">
        <v>43</v>
      </c>
      <c r="J82" s="10">
        <v>245</v>
      </c>
      <c r="K82" s="8">
        <f>J82+J83+J84+J85</f>
        <v>702</v>
      </c>
    </row>
    <row r="83" spans="1:10" ht="12.75">
      <c r="A83" s="92" t="s">
        <v>36</v>
      </c>
      <c r="B83" s="92"/>
      <c r="C83" s="92"/>
      <c r="D83" s="92"/>
      <c r="E83" s="7" t="s">
        <v>89</v>
      </c>
      <c r="F83" s="7" t="s">
        <v>66</v>
      </c>
      <c r="G83" s="7" t="s">
        <v>216</v>
      </c>
      <c r="H83" s="7" t="s">
        <v>71</v>
      </c>
      <c r="I83" s="7" t="s">
        <v>44</v>
      </c>
      <c r="J83" s="10">
        <v>143</v>
      </c>
    </row>
    <row r="84" spans="1:10" ht="12.75">
      <c r="A84" s="94" t="s">
        <v>53</v>
      </c>
      <c r="B84" s="95"/>
      <c r="C84" s="95"/>
      <c r="D84" s="96"/>
      <c r="E84" s="7" t="s">
        <v>89</v>
      </c>
      <c r="F84" s="7" t="s">
        <v>66</v>
      </c>
      <c r="G84" s="7" t="s">
        <v>216</v>
      </c>
      <c r="H84" s="7" t="s">
        <v>71</v>
      </c>
      <c r="I84" s="7" t="s">
        <v>45</v>
      </c>
      <c r="J84" s="10">
        <v>222</v>
      </c>
    </row>
    <row r="85" spans="1:10" ht="12.75">
      <c r="A85" s="94" t="s">
        <v>38</v>
      </c>
      <c r="B85" s="95"/>
      <c r="C85" s="95"/>
      <c r="D85" s="96"/>
      <c r="E85" s="7" t="s">
        <v>89</v>
      </c>
      <c r="F85" s="7" t="s">
        <v>66</v>
      </c>
      <c r="G85" s="7" t="s">
        <v>216</v>
      </c>
      <c r="H85" s="7" t="s">
        <v>71</v>
      </c>
      <c r="I85" s="7" t="s">
        <v>46</v>
      </c>
      <c r="J85" s="10">
        <v>92</v>
      </c>
    </row>
    <row r="86" spans="1:11" ht="25.5" customHeight="1">
      <c r="A86" s="94" t="s">
        <v>150</v>
      </c>
      <c r="B86" s="95"/>
      <c r="C86" s="95"/>
      <c r="D86" s="96"/>
      <c r="E86" s="7" t="s">
        <v>89</v>
      </c>
      <c r="F86" s="7" t="s">
        <v>66</v>
      </c>
      <c r="G86" s="7" t="s">
        <v>216</v>
      </c>
      <c r="H86" s="7" t="s">
        <v>148</v>
      </c>
      <c r="I86" s="7" t="s">
        <v>46</v>
      </c>
      <c r="J86" s="10">
        <v>30</v>
      </c>
      <c r="K86" s="8">
        <f>J86+J87</f>
        <v>300</v>
      </c>
    </row>
    <row r="87" spans="1:10" ht="25.5" customHeight="1">
      <c r="A87" s="92" t="s">
        <v>151</v>
      </c>
      <c r="B87" s="92"/>
      <c r="C87" s="92"/>
      <c r="D87" s="92"/>
      <c r="E87" s="7" t="s">
        <v>89</v>
      </c>
      <c r="F87" s="7" t="s">
        <v>66</v>
      </c>
      <c r="G87" s="7" t="s">
        <v>216</v>
      </c>
      <c r="H87" s="7" t="s">
        <v>149</v>
      </c>
      <c r="I87" s="7" t="s">
        <v>46</v>
      </c>
      <c r="J87" s="10">
        <v>270</v>
      </c>
    </row>
    <row r="88" spans="1:10" s="12" customFormat="1" ht="31.5" customHeight="1">
      <c r="A88" s="105" t="s">
        <v>180</v>
      </c>
      <c r="B88" s="106"/>
      <c r="C88" s="106"/>
      <c r="D88" s="107"/>
      <c r="E88" s="48" t="s">
        <v>67</v>
      </c>
      <c r="F88" s="48" t="s">
        <v>25</v>
      </c>
      <c r="G88" s="48" t="s">
        <v>196</v>
      </c>
      <c r="H88" s="48" t="s">
        <v>25</v>
      </c>
      <c r="I88" s="48" t="s">
        <v>25</v>
      </c>
      <c r="J88" s="49">
        <f>J89+J92+J93</f>
        <v>8948.9</v>
      </c>
    </row>
    <row r="89" spans="1:11" s="12" customFormat="1" ht="60" customHeight="1">
      <c r="A89" s="105" t="s">
        <v>183</v>
      </c>
      <c r="B89" s="106"/>
      <c r="C89" s="106"/>
      <c r="D89" s="107"/>
      <c r="E89" s="48" t="s">
        <v>68</v>
      </c>
      <c r="F89" s="48" t="s">
        <v>66</v>
      </c>
      <c r="G89" s="48" t="s">
        <v>199</v>
      </c>
      <c r="H89" s="48" t="s">
        <v>25</v>
      </c>
      <c r="I89" s="48" t="s">
        <v>25</v>
      </c>
      <c r="J89" s="49">
        <f>J90+J91</f>
        <v>277.8</v>
      </c>
      <c r="K89" s="50"/>
    </row>
    <row r="90" spans="1:11" s="53" customFormat="1" ht="17.25" customHeight="1">
      <c r="A90" s="108" t="s">
        <v>181</v>
      </c>
      <c r="B90" s="109"/>
      <c r="C90" s="109"/>
      <c r="D90" s="110"/>
      <c r="E90" s="51" t="s">
        <v>68</v>
      </c>
      <c r="F90" s="51" t="s">
        <v>66</v>
      </c>
      <c r="G90" s="51" t="s">
        <v>217</v>
      </c>
      <c r="H90" s="51" t="s">
        <v>77</v>
      </c>
      <c r="I90" s="51" t="s">
        <v>78</v>
      </c>
      <c r="J90" s="52">
        <v>257.8</v>
      </c>
      <c r="K90" s="58">
        <f>J90</f>
        <v>257.8</v>
      </c>
    </row>
    <row r="91" spans="1:11" s="53" customFormat="1" ht="18" customHeight="1">
      <c r="A91" s="108" t="s">
        <v>182</v>
      </c>
      <c r="B91" s="109"/>
      <c r="C91" s="109"/>
      <c r="D91" s="110"/>
      <c r="E91" s="51" t="s">
        <v>68</v>
      </c>
      <c r="F91" s="51" t="s">
        <v>66</v>
      </c>
      <c r="G91" s="51" t="s">
        <v>217</v>
      </c>
      <c r="H91" s="51" t="s">
        <v>277</v>
      </c>
      <c r="I91" s="51" t="s">
        <v>91</v>
      </c>
      <c r="J91" s="52">
        <v>20</v>
      </c>
      <c r="K91" s="58">
        <f>J91</f>
        <v>20</v>
      </c>
    </row>
    <row r="92" spans="1:11" s="54" customFormat="1" ht="68.25" customHeight="1">
      <c r="A92" s="105" t="s">
        <v>184</v>
      </c>
      <c r="B92" s="106"/>
      <c r="C92" s="106"/>
      <c r="D92" s="107"/>
      <c r="E92" s="48" t="s">
        <v>68</v>
      </c>
      <c r="F92" s="48" t="s">
        <v>66</v>
      </c>
      <c r="G92" s="48" t="s">
        <v>218</v>
      </c>
      <c r="H92" s="48" t="s">
        <v>77</v>
      </c>
      <c r="I92" s="48" t="s">
        <v>78</v>
      </c>
      <c r="J92" s="49">
        <v>1485</v>
      </c>
      <c r="K92" s="58">
        <f>J92</f>
        <v>1485</v>
      </c>
    </row>
    <row r="93" spans="1:11" s="12" customFormat="1" ht="27" customHeight="1">
      <c r="A93" s="105" t="s">
        <v>185</v>
      </c>
      <c r="B93" s="106"/>
      <c r="C93" s="106"/>
      <c r="D93" s="107"/>
      <c r="E93" s="48" t="s">
        <v>68</v>
      </c>
      <c r="F93" s="48" t="s">
        <v>66</v>
      </c>
      <c r="G93" s="48" t="s">
        <v>199</v>
      </c>
      <c r="H93" s="48" t="s">
        <v>25</v>
      </c>
      <c r="I93" s="48" t="s">
        <v>25</v>
      </c>
      <c r="J93" s="47">
        <f>J94+J95+J96+J97+J98+J99+J100+J101</f>
        <v>7186.1</v>
      </c>
      <c r="K93" s="50">
        <f>J93</f>
        <v>7186.1</v>
      </c>
    </row>
    <row r="94" spans="1:10" s="12" customFormat="1" ht="50.25" customHeight="1">
      <c r="A94" s="116" t="s">
        <v>76</v>
      </c>
      <c r="B94" s="116"/>
      <c r="C94" s="116"/>
      <c r="D94" s="116"/>
      <c r="E94" s="55" t="s">
        <v>68</v>
      </c>
      <c r="F94" s="55" t="s">
        <v>66</v>
      </c>
      <c r="G94" s="55" t="s">
        <v>219</v>
      </c>
      <c r="H94" s="55" t="s">
        <v>77</v>
      </c>
      <c r="I94" s="55" t="s">
        <v>78</v>
      </c>
      <c r="J94" s="56">
        <v>688.011</v>
      </c>
    </row>
    <row r="95" spans="1:10" s="12" customFormat="1" ht="53.25" customHeight="1">
      <c r="A95" s="116" t="s">
        <v>79</v>
      </c>
      <c r="B95" s="116"/>
      <c r="C95" s="116"/>
      <c r="D95" s="116"/>
      <c r="E95" s="55" t="s">
        <v>68</v>
      </c>
      <c r="F95" s="55" t="s">
        <v>66</v>
      </c>
      <c r="G95" s="55" t="s">
        <v>219</v>
      </c>
      <c r="H95" s="55" t="s">
        <v>77</v>
      </c>
      <c r="I95" s="55" t="s">
        <v>78</v>
      </c>
      <c r="J95" s="56">
        <v>423.331</v>
      </c>
    </row>
    <row r="96" spans="1:10" s="12" customFormat="1" ht="54.75" customHeight="1">
      <c r="A96" s="116" t="s">
        <v>80</v>
      </c>
      <c r="B96" s="116"/>
      <c r="C96" s="116"/>
      <c r="D96" s="116"/>
      <c r="E96" s="55" t="s">
        <v>68</v>
      </c>
      <c r="F96" s="55" t="s">
        <v>66</v>
      </c>
      <c r="G96" s="55" t="s">
        <v>219</v>
      </c>
      <c r="H96" s="55" t="s">
        <v>77</v>
      </c>
      <c r="I96" s="55" t="s">
        <v>78</v>
      </c>
      <c r="J96" s="56">
        <v>597.013</v>
      </c>
    </row>
    <row r="97" spans="1:10" s="12" customFormat="1" ht="57" customHeight="1">
      <c r="A97" s="116" t="s">
        <v>81</v>
      </c>
      <c r="B97" s="116"/>
      <c r="C97" s="116"/>
      <c r="D97" s="116"/>
      <c r="E97" s="55" t="s">
        <v>68</v>
      </c>
      <c r="F97" s="55" t="s">
        <v>66</v>
      </c>
      <c r="G97" s="55" t="s">
        <v>219</v>
      </c>
      <c r="H97" s="55" t="s">
        <v>77</v>
      </c>
      <c r="I97" s="55" t="s">
        <v>78</v>
      </c>
      <c r="J97" s="56">
        <v>433.997</v>
      </c>
    </row>
    <row r="98" spans="1:10" s="12" customFormat="1" ht="52.5" customHeight="1">
      <c r="A98" s="116" t="s">
        <v>82</v>
      </c>
      <c r="B98" s="116"/>
      <c r="C98" s="116"/>
      <c r="D98" s="116"/>
      <c r="E98" s="55" t="s">
        <v>68</v>
      </c>
      <c r="F98" s="55" t="s">
        <v>66</v>
      </c>
      <c r="G98" s="55" t="s">
        <v>219</v>
      </c>
      <c r="H98" s="55" t="s">
        <v>77</v>
      </c>
      <c r="I98" s="55" t="s">
        <v>78</v>
      </c>
      <c r="J98" s="56">
        <v>1031.914</v>
      </c>
    </row>
    <row r="99" spans="1:10" s="12" customFormat="1" ht="57.75" customHeight="1">
      <c r="A99" s="116" t="s">
        <v>83</v>
      </c>
      <c r="B99" s="116"/>
      <c r="C99" s="116"/>
      <c r="D99" s="116"/>
      <c r="E99" s="55" t="s">
        <v>68</v>
      </c>
      <c r="F99" s="55" t="s">
        <v>66</v>
      </c>
      <c r="G99" s="55" t="s">
        <v>219</v>
      </c>
      <c r="H99" s="55" t="s">
        <v>77</v>
      </c>
      <c r="I99" s="55" t="s">
        <v>78</v>
      </c>
      <c r="J99" s="56">
        <v>559.567</v>
      </c>
    </row>
    <row r="100" spans="1:10" s="12" customFormat="1" ht="53.25" customHeight="1">
      <c r="A100" s="116" t="s">
        <v>84</v>
      </c>
      <c r="B100" s="116"/>
      <c r="C100" s="116"/>
      <c r="D100" s="116"/>
      <c r="E100" s="55" t="s">
        <v>68</v>
      </c>
      <c r="F100" s="55" t="s">
        <v>66</v>
      </c>
      <c r="G100" s="55" t="s">
        <v>219</v>
      </c>
      <c r="H100" s="55" t="s">
        <v>77</v>
      </c>
      <c r="I100" s="55" t="s">
        <v>78</v>
      </c>
      <c r="J100" s="56">
        <v>506.881</v>
      </c>
    </row>
    <row r="101" spans="1:10" s="12" customFormat="1" ht="50.25" customHeight="1">
      <c r="A101" s="116" t="s">
        <v>85</v>
      </c>
      <c r="B101" s="116"/>
      <c r="C101" s="116"/>
      <c r="D101" s="116"/>
      <c r="E101" s="55" t="s">
        <v>68</v>
      </c>
      <c r="F101" s="55" t="s">
        <v>66</v>
      </c>
      <c r="G101" s="55" t="s">
        <v>219</v>
      </c>
      <c r="H101" s="55" t="s">
        <v>77</v>
      </c>
      <c r="I101" s="55" t="s">
        <v>78</v>
      </c>
      <c r="J101" s="56">
        <v>2945.386</v>
      </c>
    </row>
    <row r="102" spans="1:10" s="54" customFormat="1" ht="30" customHeight="1">
      <c r="A102" s="105" t="s">
        <v>186</v>
      </c>
      <c r="B102" s="106"/>
      <c r="C102" s="106"/>
      <c r="D102" s="107"/>
      <c r="E102" s="48" t="s">
        <v>187</v>
      </c>
      <c r="F102" s="48" t="s">
        <v>25</v>
      </c>
      <c r="G102" s="48" t="s">
        <v>196</v>
      </c>
      <c r="H102" s="48" t="s">
        <v>25</v>
      </c>
      <c r="I102" s="48" t="s">
        <v>25</v>
      </c>
      <c r="J102" s="47">
        <f>J103+J105</f>
        <v>410.4</v>
      </c>
    </row>
    <row r="103" spans="1:11" s="54" customFormat="1" ht="30" customHeight="1">
      <c r="A103" s="105" t="s">
        <v>188</v>
      </c>
      <c r="B103" s="106"/>
      <c r="C103" s="106"/>
      <c r="D103" s="107"/>
      <c r="E103" s="48" t="s">
        <v>105</v>
      </c>
      <c r="F103" s="48" t="s">
        <v>66</v>
      </c>
      <c r="G103" s="48" t="s">
        <v>199</v>
      </c>
      <c r="H103" s="48" t="s">
        <v>25</v>
      </c>
      <c r="I103" s="48" t="s">
        <v>25</v>
      </c>
      <c r="J103" s="47">
        <f>J104</f>
        <v>110.4</v>
      </c>
      <c r="K103" s="57">
        <f>J103</f>
        <v>110.4</v>
      </c>
    </row>
    <row r="104" spans="1:10" s="53" customFormat="1" ht="32.25" customHeight="1">
      <c r="A104" s="108" t="s">
        <v>189</v>
      </c>
      <c r="B104" s="109"/>
      <c r="C104" s="109"/>
      <c r="D104" s="110"/>
      <c r="E104" s="51" t="s">
        <v>105</v>
      </c>
      <c r="F104" s="51" t="s">
        <v>66</v>
      </c>
      <c r="G104" s="51" t="s">
        <v>220</v>
      </c>
      <c r="H104" s="51" t="s">
        <v>192</v>
      </c>
      <c r="I104" s="51" t="s">
        <v>91</v>
      </c>
      <c r="J104" s="56">
        <v>110.4</v>
      </c>
    </row>
    <row r="105" spans="1:11" s="54" customFormat="1" ht="32.25" customHeight="1">
      <c r="A105" s="105" t="s">
        <v>191</v>
      </c>
      <c r="B105" s="106"/>
      <c r="C105" s="106"/>
      <c r="D105" s="107"/>
      <c r="E105" s="48" t="s">
        <v>90</v>
      </c>
      <c r="F105" s="48" t="s">
        <v>66</v>
      </c>
      <c r="G105" s="48" t="s">
        <v>221</v>
      </c>
      <c r="H105" s="48" t="s">
        <v>25</v>
      </c>
      <c r="I105" s="48" t="s">
        <v>25</v>
      </c>
      <c r="J105" s="47">
        <f>J106</f>
        <v>300</v>
      </c>
      <c r="K105" s="57">
        <f>J105</f>
        <v>300</v>
      </c>
    </row>
    <row r="106" spans="1:10" s="53" customFormat="1" ht="42.75" customHeight="1">
      <c r="A106" s="108" t="s">
        <v>190</v>
      </c>
      <c r="B106" s="109"/>
      <c r="C106" s="109"/>
      <c r="D106" s="110"/>
      <c r="E106" s="51" t="s">
        <v>90</v>
      </c>
      <c r="F106" s="51" t="s">
        <v>66</v>
      </c>
      <c r="G106" s="51" t="s">
        <v>222</v>
      </c>
      <c r="H106" s="51" t="s">
        <v>87</v>
      </c>
      <c r="I106" s="51" t="s">
        <v>61</v>
      </c>
      <c r="J106" s="56">
        <v>300</v>
      </c>
    </row>
    <row r="107" spans="1:10" s="12" customFormat="1" ht="36.75" customHeight="1">
      <c r="A107" s="105" t="s">
        <v>193</v>
      </c>
      <c r="B107" s="106"/>
      <c r="C107" s="106"/>
      <c r="D107" s="107"/>
      <c r="E107" s="48" t="s">
        <v>194</v>
      </c>
      <c r="F107" s="48" t="s">
        <v>25</v>
      </c>
      <c r="G107" s="48" t="s">
        <v>196</v>
      </c>
      <c r="H107" s="48" t="s">
        <v>25</v>
      </c>
      <c r="I107" s="48" t="s">
        <v>25</v>
      </c>
      <c r="J107" s="47">
        <f>J108</f>
        <v>488.9</v>
      </c>
    </row>
    <row r="108" spans="1:11" s="12" customFormat="1" ht="40.5" customHeight="1">
      <c r="A108" s="108" t="s">
        <v>107</v>
      </c>
      <c r="B108" s="109"/>
      <c r="C108" s="109"/>
      <c r="D108" s="110"/>
      <c r="E108" s="51" t="s">
        <v>69</v>
      </c>
      <c r="F108" s="51" t="s">
        <v>66</v>
      </c>
      <c r="G108" s="51" t="s">
        <v>223</v>
      </c>
      <c r="H108" s="51" t="s">
        <v>195</v>
      </c>
      <c r="I108" s="51" t="s">
        <v>86</v>
      </c>
      <c r="J108" s="56">
        <v>488.9</v>
      </c>
      <c r="K108" s="50">
        <f>J108</f>
        <v>488.9</v>
      </c>
    </row>
    <row r="109" spans="1:11" s="12" customFormat="1" ht="21.75" customHeight="1">
      <c r="A109" s="104" t="s">
        <v>57</v>
      </c>
      <c r="B109" s="104"/>
      <c r="C109" s="104"/>
      <c r="D109" s="104"/>
      <c r="E109" s="48"/>
      <c r="F109" s="48"/>
      <c r="G109" s="48"/>
      <c r="H109" s="48"/>
      <c r="I109" s="48"/>
      <c r="J109" s="46">
        <f>J107+J102+J88+J56+J53+J49+J41+J15</f>
        <v>26832.899999999998</v>
      </c>
      <c r="K109" s="12">
        <f>SUM(K15:K108)</f>
        <v>26832.9</v>
      </c>
    </row>
    <row r="110" ht="12.75">
      <c r="J110" s="9"/>
    </row>
    <row r="111" ht="12.75">
      <c r="J111" s="8"/>
    </row>
  </sheetData>
  <sheetProtection/>
  <mergeCells count="112">
    <mergeCell ref="A83:D83"/>
    <mergeCell ref="A85:D85"/>
    <mergeCell ref="A86:D86"/>
    <mergeCell ref="A82:D82"/>
    <mergeCell ref="A93:D93"/>
    <mergeCell ref="A95:D95"/>
    <mergeCell ref="A92:D92"/>
    <mergeCell ref="A90:D90"/>
    <mergeCell ref="A106:D106"/>
    <mergeCell ref="A99:D99"/>
    <mergeCell ref="A100:D100"/>
    <mergeCell ref="A103:D103"/>
    <mergeCell ref="A96:D96"/>
    <mergeCell ref="A94:D94"/>
    <mergeCell ref="A105:D105"/>
    <mergeCell ref="A102:D102"/>
    <mergeCell ref="A101:D101"/>
    <mergeCell ref="A104:D104"/>
    <mergeCell ref="A23:D23"/>
    <mergeCell ref="A24:D24"/>
    <mergeCell ref="A91:D91"/>
    <mergeCell ref="A79:D79"/>
    <mergeCell ref="A77:D77"/>
    <mergeCell ref="A80:D80"/>
    <mergeCell ref="A81:D81"/>
    <mergeCell ref="A88:D88"/>
    <mergeCell ref="A84:D84"/>
    <mergeCell ref="A76:D76"/>
    <mergeCell ref="A97:D97"/>
    <mergeCell ref="A98:D98"/>
    <mergeCell ref="A78:D78"/>
    <mergeCell ref="A89:D89"/>
    <mergeCell ref="A87:D87"/>
    <mergeCell ref="F1:J1"/>
    <mergeCell ref="F2:J2"/>
    <mergeCell ref="E3:J3"/>
    <mergeCell ref="E4:J4"/>
    <mergeCell ref="A28:D28"/>
    <mergeCell ref="A21:D21"/>
    <mergeCell ref="A22:D22"/>
    <mergeCell ref="J11:J12"/>
    <mergeCell ref="A13:D13"/>
    <mergeCell ref="A14:D14"/>
    <mergeCell ref="F5:J5"/>
    <mergeCell ref="F11:F12"/>
    <mergeCell ref="A7:I7"/>
    <mergeCell ref="A8:I8"/>
    <mergeCell ref="A9:I9"/>
    <mergeCell ref="G11:G12"/>
    <mergeCell ref="H11:H12"/>
    <mergeCell ref="A109:D109"/>
    <mergeCell ref="A107:D107"/>
    <mergeCell ref="A108:D108"/>
    <mergeCell ref="A11:D12"/>
    <mergeCell ref="A16:D16"/>
    <mergeCell ref="A18:D18"/>
    <mergeCell ref="A15:D15"/>
    <mergeCell ref="A20:D20"/>
    <mergeCell ref="I11:I12"/>
    <mergeCell ref="E11:E12"/>
    <mergeCell ref="A17:D17"/>
    <mergeCell ref="A19:D19"/>
    <mergeCell ref="A29:D29"/>
    <mergeCell ref="A43:D43"/>
    <mergeCell ref="A30:D30"/>
    <mergeCell ref="A31:D31"/>
    <mergeCell ref="A42:D42"/>
    <mergeCell ref="A32:D32"/>
    <mergeCell ref="A33:D33"/>
    <mergeCell ref="A34:D34"/>
    <mergeCell ref="A35:D35"/>
    <mergeCell ref="A50:D50"/>
    <mergeCell ref="A38:D38"/>
    <mergeCell ref="A41:D41"/>
    <mergeCell ref="A36:D36"/>
    <mergeCell ref="A46:D46"/>
    <mergeCell ref="A40:D40"/>
    <mergeCell ref="A39:D39"/>
    <mergeCell ref="A44:D44"/>
    <mergeCell ref="A37:D37"/>
    <mergeCell ref="A52:D52"/>
    <mergeCell ref="A65:D65"/>
    <mergeCell ref="A57:D57"/>
    <mergeCell ref="A61:D61"/>
    <mergeCell ref="A64:D64"/>
    <mergeCell ref="A55:D55"/>
    <mergeCell ref="A56:D56"/>
    <mergeCell ref="A68:D68"/>
    <mergeCell ref="A69:D69"/>
    <mergeCell ref="A75:D75"/>
    <mergeCell ref="A73:D73"/>
    <mergeCell ref="A72:D72"/>
    <mergeCell ref="A74:D74"/>
    <mergeCell ref="A70:D70"/>
    <mergeCell ref="A71:D71"/>
    <mergeCell ref="A67:D67"/>
    <mergeCell ref="A66:D66"/>
    <mergeCell ref="A63:D63"/>
    <mergeCell ref="A58:D58"/>
    <mergeCell ref="A62:D62"/>
    <mergeCell ref="A60:D60"/>
    <mergeCell ref="A59:D59"/>
    <mergeCell ref="A25:D25"/>
    <mergeCell ref="A26:D26"/>
    <mergeCell ref="A27:D27"/>
    <mergeCell ref="A54:D54"/>
    <mergeCell ref="A47:D47"/>
    <mergeCell ref="A49:D49"/>
    <mergeCell ref="A53:D53"/>
    <mergeCell ref="A45:D45"/>
    <mergeCell ref="A48:D48"/>
    <mergeCell ref="A51:D51"/>
  </mergeCells>
  <printOptions/>
  <pageMargins left="0.3937007874015748" right="0.3937007874015748" top="0.5905511811023623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05"/>
  <sheetViews>
    <sheetView zoomScalePageLayoutView="0" workbookViewId="0" topLeftCell="A9">
      <selection activeCell="I11" sqref="I11"/>
    </sheetView>
  </sheetViews>
  <sheetFormatPr defaultColWidth="9.140625" defaultRowHeight="12.75"/>
  <cols>
    <col min="8" max="8" width="13.140625" style="0" customWidth="1"/>
    <col min="11" max="11" width="9.28125" style="0" bestFit="1" customWidth="1"/>
    <col min="16" max="16" width="9.28125" style="0" bestFit="1" customWidth="1"/>
  </cols>
  <sheetData>
    <row r="1" spans="1:15" ht="12.75">
      <c r="A1" s="115" t="s">
        <v>130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</row>
    <row r="2" spans="1:15" ht="12.75">
      <c r="A2" s="114" t="s">
        <v>254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</row>
    <row r="3" spans="1:15" ht="13.5" customHeight="1">
      <c r="A3" s="115" t="s">
        <v>137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</row>
    <row r="4" spans="11:15" ht="10.5" customHeight="1">
      <c r="K4" s="124" t="s">
        <v>21</v>
      </c>
      <c r="L4" s="124"/>
      <c r="M4" s="124"/>
      <c r="N4" s="124"/>
      <c r="O4" s="124"/>
    </row>
    <row r="5" spans="1:15" ht="12.75">
      <c r="A5" s="127"/>
      <c r="B5" s="127"/>
      <c r="C5" s="127"/>
      <c r="D5" s="127"/>
      <c r="E5" s="125" t="s">
        <v>17</v>
      </c>
      <c r="F5" s="125" t="s">
        <v>113</v>
      </c>
      <c r="G5" s="125" t="s">
        <v>112</v>
      </c>
      <c r="H5" s="125" t="s">
        <v>18</v>
      </c>
      <c r="I5" s="125" t="s">
        <v>19</v>
      </c>
      <c r="J5" s="125" t="s">
        <v>124</v>
      </c>
      <c r="K5" s="125" t="s">
        <v>22</v>
      </c>
      <c r="L5" s="112" t="s">
        <v>125</v>
      </c>
      <c r="M5" s="112" t="s">
        <v>126</v>
      </c>
      <c r="N5" s="112" t="s">
        <v>127</v>
      </c>
      <c r="O5" s="112" t="s">
        <v>128</v>
      </c>
    </row>
    <row r="6" spans="1:15" ht="36" customHeight="1">
      <c r="A6" s="127"/>
      <c r="B6" s="127"/>
      <c r="C6" s="127"/>
      <c r="D6" s="127"/>
      <c r="E6" s="126"/>
      <c r="F6" s="126"/>
      <c r="G6" s="126"/>
      <c r="H6" s="126"/>
      <c r="I6" s="126"/>
      <c r="J6" s="126"/>
      <c r="K6" s="126"/>
      <c r="L6" s="112"/>
      <c r="M6" s="112"/>
      <c r="N6" s="112"/>
      <c r="O6" s="112"/>
    </row>
    <row r="7" spans="1:15" ht="12.75">
      <c r="A7" s="112">
        <v>1</v>
      </c>
      <c r="B7" s="112"/>
      <c r="C7" s="112"/>
      <c r="D7" s="112"/>
      <c r="E7" s="2">
        <v>3</v>
      </c>
      <c r="F7" s="2">
        <v>2</v>
      </c>
      <c r="G7" s="2">
        <v>2</v>
      </c>
      <c r="H7" s="2">
        <v>4</v>
      </c>
      <c r="I7" s="2">
        <v>5</v>
      </c>
      <c r="J7" s="2">
        <v>6</v>
      </c>
      <c r="K7" s="2">
        <v>7</v>
      </c>
      <c r="L7" s="18"/>
      <c r="M7" s="18"/>
      <c r="N7" s="18"/>
      <c r="O7" s="18"/>
    </row>
    <row r="8" spans="1:16" ht="27" customHeight="1">
      <c r="A8" s="128" t="s">
        <v>265</v>
      </c>
      <c r="B8" s="129"/>
      <c r="C8" s="129"/>
      <c r="D8" s="130"/>
      <c r="E8" s="16" t="s">
        <v>66</v>
      </c>
      <c r="F8" s="16" t="s">
        <v>92</v>
      </c>
      <c r="G8" s="16" t="s">
        <v>92</v>
      </c>
      <c r="H8" s="16" t="s">
        <v>255</v>
      </c>
      <c r="I8" s="16" t="s">
        <v>25</v>
      </c>
      <c r="J8" s="16" t="s">
        <v>25</v>
      </c>
      <c r="K8" s="17">
        <f>K9+K12+K15+K22+K24+K26+K29+K36+K38+K41+K46+K49+K51+K53+K55+K57+K59+K61+K63+K65+K68+K72+K77+K79+K81+K83+K92+K94+K97+K102</f>
        <v>26832.9</v>
      </c>
      <c r="L8" s="17">
        <f>L9+L12+L15+L22+L24+L26+L29+L36+L38+L41+L46+L49+L51+L53+L55+L57+L59+L61+L63+L65+L68+L72+L77+L79+L81+L83+L92+L94+L97+L102</f>
        <v>6923.599999999999</v>
      </c>
      <c r="M8" s="17">
        <f>M9+M12+M15+M22+M24+M26+M29+M36+M38+M41+M46+M49+M51+M53+M55+M57+M59+M61+M63+M65+M68+M72+M77+M79+M81+M83+M92+M94+M97+M102</f>
        <v>6516.4</v>
      </c>
      <c r="N8" s="17">
        <f>N9+N12+N15+N22+N24+N26+N29+N36+N38+N41+N46+N49+N51+N53+N55+N57+N59+N61+N63+N65+N68+N72+N77+N79+N81+N83+N92+N94+N97+N102</f>
        <v>6407.099999999999</v>
      </c>
      <c r="O8" s="17">
        <f>O9+O12+O15+O22+O24+O26+O29+O36+O38+O41+O46+O49+O51+O53+O55+O57+O59+O61+O63+O65+O68+O72+O77+O79+O81+O83+O92+O94+O97+O102</f>
        <v>6985.8</v>
      </c>
      <c r="P8" s="62"/>
    </row>
    <row r="9" spans="1:15" ht="116.25" customHeight="1">
      <c r="A9" s="94" t="s">
        <v>266</v>
      </c>
      <c r="B9" s="95"/>
      <c r="C9" s="95"/>
      <c r="D9" s="96"/>
      <c r="E9" s="4" t="s">
        <v>66</v>
      </c>
      <c r="F9" s="4" t="s">
        <v>7</v>
      </c>
      <c r="G9" s="4" t="s">
        <v>8</v>
      </c>
      <c r="H9" s="4" t="s">
        <v>224</v>
      </c>
      <c r="I9" s="4" t="s">
        <v>11</v>
      </c>
      <c r="J9" s="4" t="s">
        <v>25</v>
      </c>
      <c r="K9" s="19">
        <f>L9+M9+N9+O9</f>
        <v>848</v>
      </c>
      <c r="L9" s="21">
        <f>L10+L11</f>
        <v>212</v>
      </c>
      <c r="M9" s="21">
        <f>M10+M11</f>
        <v>212</v>
      </c>
      <c r="N9" s="21">
        <f>N10+N11</f>
        <v>212</v>
      </c>
      <c r="O9" s="21">
        <f>O10+O11</f>
        <v>212</v>
      </c>
    </row>
    <row r="10" spans="1:15" ht="117.75" customHeight="1">
      <c r="A10" s="94" t="s">
        <v>266</v>
      </c>
      <c r="B10" s="95"/>
      <c r="C10" s="95"/>
      <c r="D10" s="96"/>
      <c r="E10" s="7" t="s">
        <v>66</v>
      </c>
      <c r="F10" s="7" t="s">
        <v>7</v>
      </c>
      <c r="G10" s="7" t="s">
        <v>8</v>
      </c>
      <c r="H10" s="7" t="s">
        <v>224</v>
      </c>
      <c r="I10" s="7" t="s">
        <v>70</v>
      </c>
      <c r="J10" s="7" t="s">
        <v>29</v>
      </c>
      <c r="K10" s="14">
        <f aca="true" t="shared" si="0" ref="K10:K86">L10+M10+N10+O10</f>
        <v>651</v>
      </c>
      <c r="L10" s="23">
        <v>162.75</v>
      </c>
      <c r="M10" s="23">
        <v>162.75</v>
      </c>
      <c r="N10" s="23">
        <v>162.75</v>
      </c>
      <c r="O10" s="23">
        <v>162.75</v>
      </c>
    </row>
    <row r="11" spans="1:15" ht="119.25" customHeight="1">
      <c r="A11" s="94" t="s">
        <v>266</v>
      </c>
      <c r="B11" s="95"/>
      <c r="C11" s="95"/>
      <c r="D11" s="96"/>
      <c r="E11" s="7" t="s">
        <v>66</v>
      </c>
      <c r="F11" s="7" t="s">
        <v>7</v>
      </c>
      <c r="G11" s="7" t="s">
        <v>8</v>
      </c>
      <c r="H11" s="7" t="s">
        <v>9</v>
      </c>
      <c r="I11" s="7" t="s">
        <v>70</v>
      </c>
      <c r="J11" s="7" t="s">
        <v>31</v>
      </c>
      <c r="K11" s="14">
        <f t="shared" si="0"/>
        <v>197</v>
      </c>
      <c r="L11" s="23">
        <v>49.25</v>
      </c>
      <c r="M11" s="23">
        <v>49.25</v>
      </c>
      <c r="N11" s="23">
        <v>49.25</v>
      </c>
      <c r="O11" s="23">
        <v>49.25</v>
      </c>
    </row>
    <row r="12" spans="1:15" ht="144" customHeight="1">
      <c r="A12" s="93" t="s">
        <v>115</v>
      </c>
      <c r="B12" s="131"/>
      <c r="C12" s="131"/>
      <c r="D12" s="131"/>
      <c r="E12" s="4" t="s">
        <v>66</v>
      </c>
      <c r="F12" s="4" t="s">
        <v>7</v>
      </c>
      <c r="G12" s="4" t="s">
        <v>12</v>
      </c>
      <c r="H12" s="4" t="s">
        <v>225</v>
      </c>
      <c r="I12" s="4" t="s">
        <v>11</v>
      </c>
      <c r="J12" s="4" t="s">
        <v>25</v>
      </c>
      <c r="K12" s="19">
        <f t="shared" si="0"/>
        <v>1407.1999999999998</v>
      </c>
      <c r="L12" s="24">
        <f>L13+L14</f>
        <v>443</v>
      </c>
      <c r="M12" s="24">
        <f>M13+M14</f>
        <v>321.3</v>
      </c>
      <c r="N12" s="24">
        <f>N13+N14</f>
        <v>321.3</v>
      </c>
      <c r="O12" s="24">
        <f>O13+O14</f>
        <v>321.6</v>
      </c>
    </row>
    <row r="13" spans="1:15" ht="145.5" customHeight="1">
      <c r="A13" s="93" t="s">
        <v>115</v>
      </c>
      <c r="B13" s="131"/>
      <c r="C13" s="131"/>
      <c r="D13" s="131"/>
      <c r="E13" s="7" t="s">
        <v>66</v>
      </c>
      <c r="F13" s="7" t="s">
        <v>7</v>
      </c>
      <c r="G13" s="7" t="s">
        <v>12</v>
      </c>
      <c r="H13" s="7" t="s">
        <v>225</v>
      </c>
      <c r="I13" s="7" t="s">
        <v>70</v>
      </c>
      <c r="J13" s="7" t="s">
        <v>29</v>
      </c>
      <c r="K13" s="14">
        <f t="shared" si="0"/>
        <v>1080.8</v>
      </c>
      <c r="L13" s="23">
        <v>340.2</v>
      </c>
      <c r="M13" s="23">
        <v>246.8</v>
      </c>
      <c r="N13" s="23">
        <v>246.8</v>
      </c>
      <c r="O13" s="23">
        <v>247</v>
      </c>
    </row>
    <row r="14" spans="1:17" ht="144" customHeight="1">
      <c r="A14" s="93" t="s">
        <v>115</v>
      </c>
      <c r="B14" s="131"/>
      <c r="C14" s="131"/>
      <c r="D14" s="131"/>
      <c r="E14" s="7" t="s">
        <v>66</v>
      </c>
      <c r="F14" s="7" t="s">
        <v>7</v>
      </c>
      <c r="G14" s="7" t="s">
        <v>12</v>
      </c>
      <c r="H14" s="7" t="s">
        <v>225</v>
      </c>
      <c r="I14" s="7" t="s">
        <v>70</v>
      </c>
      <c r="J14" s="7" t="s">
        <v>31</v>
      </c>
      <c r="K14" s="14">
        <f t="shared" si="0"/>
        <v>326.4</v>
      </c>
      <c r="L14" s="23">
        <v>102.8</v>
      </c>
      <c r="M14" s="23">
        <v>74.5</v>
      </c>
      <c r="N14" s="23">
        <v>74.5</v>
      </c>
      <c r="O14" s="23">
        <v>74.6</v>
      </c>
      <c r="P14" s="60"/>
      <c r="Q14" s="61"/>
    </row>
    <row r="15" spans="1:15" ht="82.5" customHeight="1">
      <c r="A15" s="92" t="s">
        <v>114</v>
      </c>
      <c r="B15" s="92"/>
      <c r="C15" s="92"/>
      <c r="D15" s="92"/>
      <c r="E15" s="4" t="s">
        <v>66</v>
      </c>
      <c r="F15" s="4" t="s">
        <v>7</v>
      </c>
      <c r="G15" s="4" t="s">
        <v>12</v>
      </c>
      <c r="H15" s="4" t="s">
        <v>256</v>
      </c>
      <c r="I15" s="4" t="s">
        <v>10</v>
      </c>
      <c r="J15" s="4" t="s">
        <v>25</v>
      </c>
      <c r="K15" s="19">
        <f t="shared" si="0"/>
        <v>392.2</v>
      </c>
      <c r="L15" s="24">
        <f>L16+L17+L18+L19+L20+L21</f>
        <v>90</v>
      </c>
      <c r="M15" s="24">
        <f>M16+M17+M18+M19+M20+M21</f>
        <v>97</v>
      </c>
      <c r="N15" s="24">
        <f>N16+N17+N18+N19+N20+N21</f>
        <v>97</v>
      </c>
      <c r="O15" s="24">
        <f>O16+O17+O18+O19+O20+O21</f>
        <v>108.2</v>
      </c>
    </row>
    <row r="16" spans="1:15" ht="80.25" customHeight="1">
      <c r="A16" s="92" t="s">
        <v>114</v>
      </c>
      <c r="B16" s="92"/>
      <c r="C16" s="92"/>
      <c r="D16" s="92"/>
      <c r="E16" s="7" t="s">
        <v>66</v>
      </c>
      <c r="F16" s="7" t="s">
        <v>7</v>
      </c>
      <c r="G16" s="7" t="s">
        <v>12</v>
      </c>
      <c r="H16" s="7" t="s">
        <v>256</v>
      </c>
      <c r="I16" s="7" t="s">
        <v>71</v>
      </c>
      <c r="J16" s="7" t="s">
        <v>41</v>
      </c>
      <c r="K16" s="19">
        <f t="shared" si="0"/>
        <v>160</v>
      </c>
      <c r="L16" s="23">
        <v>40</v>
      </c>
      <c r="M16" s="23">
        <v>40</v>
      </c>
      <c r="N16" s="23">
        <v>40</v>
      </c>
      <c r="O16" s="23">
        <v>40</v>
      </c>
    </row>
    <row r="17" spans="1:15" ht="75.75" customHeight="1">
      <c r="A17" s="92" t="s">
        <v>114</v>
      </c>
      <c r="B17" s="92"/>
      <c r="C17" s="92"/>
      <c r="D17" s="92"/>
      <c r="E17" s="7" t="s">
        <v>66</v>
      </c>
      <c r="F17" s="7" t="s">
        <v>7</v>
      </c>
      <c r="G17" s="7" t="s">
        <v>12</v>
      </c>
      <c r="H17" s="7" t="s">
        <v>256</v>
      </c>
      <c r="I17" s="7" t="s">
        <v>71</v>
      </c>
      <c r="J17" s="7" t="s">
        <v>44</v>
      </c>
      <c r="K17" s="19">
        <f t="shared" si="0"/>
        <v>55</v>
      </c>
      <c r="L17" s="23">
        <v>10</v>
      </c>
      <c r="M17" s="23">
        <v>10</v>
      </c>
      <c r="N17" s="23">
        <v>10</v>
      </c>
      <c r="O17" s="23">
        <v>25</v>
      </c>
    </row>
    <row r="18" spans="1:15" ht="80.25" customHeight="1">
      <c r="A18" s="92" t="s">
        <v>114</v>
      </c>
      <c r="B18" s="92"/>
      <c r="C18" s="92"/>
      <c r="D18" s="92"/>
      <c r="E18" s="7" t="s">
        <v>66</v>
      </c>
      <c r="F18" s="7" t="s">
        <v>7</v>
      </c>
      <c r="G18" s="7" t="s">
        <v>12</v>
      </c>
      <c r="H18" s="7" t="s">
        <v>256</v>
      </c>
      <c r="I18" s="7" t="s">
        <v>71</v>
      </c>
      <c r="J18" s="7" t="s">
        <v>45</v>
      </c>
      <c r="K18" s="19">
        <f t="shared" si="0"/>
        <v>39.2</v>
      </c>
      <c r="L18" s="23">
        <v>8</v>
      </c>
      <c r="M18" s="23">
        <v>10</v>
      </c>
      <c r="N18" s="23">
        <v>10</v>
      </c>
      <c r="O18" s="23">
        <v>11.2</v>
      </c>
    </row>
    <row r="19" spans="1:15" ht="75" customHeight="1">
      <c r="A19" s="92" t="s">
        <v>114</v>
      </c>
      <c r="B19" s="92"/>
      <c r="C19" s="92"/>
      <c r="D19" s="92"/>
      <c r="E19" s="7" t="s">
        <v>66</v>
      </c>
      <c r="F19" s="7" t="s">
        <v>7</v>
      </c>
      <c r="G19" s="7" t="s">
        <v>12</v>
      </c>
      <c r="H19" s="7" t="s">
        <v>256</v>
      </c>
      <c r="I19" s="7" t="s">
        <v>71</v>
      </c>
      <c r="J19" s="7" t="s">
        <v>46</v>
      </c>
      <c r="K19" s="19">
        <f t="shared" si="0"/>
        <v>52</v>
      </c>
      <c r="L19" s="23">
        <v>13</v>
      </c>
      <c r="M19" s="23">
        <v>13</v>
      </c>
      <c r="N19" s="23">
        <v>13</v>
      </c>
      <c r="O19" s="23">
        <v>13</v>
      </c>
    </row>
    <row r="20" spans="1:15" ht="82.5" customHeight="1">
      <c r="A20" s="92" t="s">
        <v>114</v>
      </c>
      <c r="B20" s="92"/>
      <c r="C20" s="92"/>
      <c r="D20" s="92"/>
      <c r="E20" s="7" t="s">
        <v>66</v>
      </c>
      <c r="F20" s="7" t="s">
        <v>7</v>
      </c>
      <c r="G20" s="7" t="s">
        <v>12</v>
      </c>
      <c r="H20" s="7" t="s">
        <v>256</v>
      </c>
      <c r="I20" s="7" t="s">
        <v>71</v>
      </c>
      <c r="J20" s="7" t="s">
        <v>47</v>
      </c>
      <c r="K20" s="19">
        <f t="shared" si="0"/>
        <v>10</v>
      </c>
      <c r="L20" s="23">
        <v>2.5</v>
      </c>
      <c r="M20" s="23">
        <v>2.5</v>
      </c>
      <c r="N20" s="23">
        <v>2.5</v>
      </c>
      <c r="O20" s="23">
        <v>2.5</v>
      </c>
    </row>
    <row r="21" spans="1:15" ht="78.75" customHeight="1">
      <c r="A21" s="92" t="s">
        <v>114</v>
      </c>
      <c r="B21" s="92"/>
      <c r="C21" s="92"/>
      <c r="D21" s="92"/>
      <c r="E21" s="7" t="s">
        <v>66</v>
      </c>
      <c r="F21" s="7" t="s">
        <v>7</v>
      </c>
      <c r="G21" s="7" t="s">
        <v>12</v>
      </c>
      <c r="H21" s="7" t="s">
        <v>256</v>
      </c>
      <c r="I21" s="7" t="s">
        <v>71</v>
      </c>
      <c r="J21" s="7" t="s">
        <v>48</v>
      </c>
      <c r="K21" s="19">
        <f t="shared" si="0"/>
        <v>76</v>
      </c>
      <c r="L21" s="23">
        <v>16.5</v>
      </c>
      <c r="M21" s="23">
        <v>21.5</v>
      </c>
      <c r="N21" s="23">
        <v>21.5</v>
      </c>
      <c r="O21" s="23">
        <v>16.5</v>
      </c>
    </row>
    <row r="22" spans="1:15" ht="63" customHeight="1">
      <c r="A22" s="93" t="s">
        <v>267</v>
      </c>
      <c r="B22" s="93"/>
      <c r="C22" s="93"/>
      <c r="D22" s="93"/>
      <c r="E22" s="4" t="s">
        <v>66</v>
      </c>
      <c r="F22" s="4" t="s">
        <v>7</v>
      </c>
      <c r="G22" s="4" t="s">
        <v>13</v>
      </c>
      <c r="H22" s="4" t="s">
        <v>227</v>
      </c>
      <c r="I22" s="4" t="s">
        <v>103</v>
      </c>
      <c r="J22" s="4" t="s">
        <v>25</v>
      </c>
      <c r="K22" s="19">
        <f t="shared" si="0"/>
        <v>10</v>
      </c>
      <c r="L22" s="24">
        <f>L23</f>
        <v>2</v>
      </c>
      <c r="M22" s="24">
        <f>M23</f>
        <v>2</v>
      </c>
      <c r="N22" s="24">
        <f>N23</f>
        <v>3</v>
      </c>
      <c r="O22" s="24">
        <f>O23</f>
        <v>3</v>
      </c>
    </row>
    <row r="23" spans="1:15" ht="55.5" customHeight="1">
      <c r="A23" s="117" t="s">
        <v>267</v>
      </c>
      <c r="B23" s="117"/>
      <c r="C23" s="117"/>
      <c r="D23" s="117"/>
      <c r="E23" s="7" t="s">
        <v>66</v>
      </c>
      <c r="F23" s="7" t="s">
        <v>7</v>
      </c>
      <c r="G23" s="7" t="s">
        <v>13</v>
      </c>
      <c r="H23" s="7" t="s">
        <v>227</v>
      </c>
      <c r="I23" s="7" t="s">
        <v>145</v>
      </c>
      <c r="J23" s="7" t="s">
        <v>46</v>
      </c>
      <c r="K23" s="19">
        <f t="shared" si="0"/>
        <v>10</v>
      </c>
      <c r="L23" s="23">
        <v>2</v>
      </c>
      <c r="M23" s="23">
        <v>2</v>
      </c>
      <c r="N23" s="23">
        <v>3</v>
      </c>
      <c r="O23" s="23">
        <v>3</v>
      </c>
    </row>
    <row r="24" spans="1:15" ht="77.25" customHeight="1">
      <c r="A24" s="89" t="s">
        <v>273</v>
      </c>
      <c r="B24" s="90"/>
      <c r="C24" s="90"/>
      <c r="D24" s="91"/>
      <c r="E24" s="4" t="s">
        <v>66</v>
      </c>
      <c r="F24" s="4" t="s">
        <v>7</v>
      </c>
      <c r="G24" s="4" t="s">
        <v>13</v>
      </c>
      <c r="H24" s="4" t="s">
        <v>228</v>
      </c>
      <c r="I24" s="4" t="s">
        <v>103</v>
      </c>
      <c r="J24" s="4" t="s">
        <v>25</v>
      </c>
      <c r="K24" s="19">
        <f t="shared" si="0"/>
        <v>10</v>
      </c>
      <c r="L24" s="24">
        <f>L25</f>
        <v>2</v>
      </c>
      <c r="M24" s="24">
        <f>M25</f>
        <v>2</v>
      </c>
      <c r="N24" s="24">
        <f>N25</f>
        <v>3</v>
      </c>
      <c r="O24" s="24">
        <f>O25</f>
        <v>3</v>
      </c>
    </row>
    <row r="25" spans="1:15" ht="63" customHeight="1">
      <c r="A25" s="94" t="s">
        <v>273</v>
      </c>
      <c r="B25" s="95"/>
      <c r="C25" s="95"/>
      <c r="D25" s="96"/>
      <c r="E25" s="7" t="s">
        <v>66</v>
      </c>
      <c r="F25" s="7" t="s">
        <v>7</v>
      </c>
      <c r="G25" s="7" t="s">
        <v>13</v>
      </c>
      <c r="H25" s="7" t="s">
        <v>228</v>
      </c>
      <c r="I25" s="7" t="s">
        <v>145</v>
      </c>
      <c r="J25" s="7" t="s">
        <v>46</v>
      </c>
      <c r="K25" s="19">
        <f t="shared" si="0"/>
        <v>10</v>
      </c>
      <c r="L25" s="23">
        <v>2</v>
      </c>
      <c r="M25" s="23">
        <v>2</v>
      </c>
      <c r="N25" s="23">
        <v>3</v>
      </c>
      <c r="O25" s="23">
        <v>3</v>
      </c>
    </row>
    <row r="26" spans="1:15" ht="79.5" customHeight="1">
      <c r="A26" s="89" t="s">
        <v>116</v>
      </c>
      <c r="B26" s="90"/>
      <c r="C26" s="90"/>
      <c r="D26" s="91"/>
      <c r="E26" s="4" t="s">
        <v>66</v>
      </c>
      <c r="F26" s="4" t="s">
        <v>7</v>
      </c>
      <c r="G26" s="4" t="s">
        <v>117</v>
      </c>
      <c r="H26" s="4" t="s">
        <v>247</v>
      </c>
      <c r="I26" s="4" t="s">
        <v>103</v>
      </c>
      <c r="J26" s="4" t="s">
        <v>25</v>
      </c>
      <c r="K26" s="19">
        <f t="shared" si="0"/>
        <v>989.5999999999999</v>
      </c>
      <c r="L26" s="24">
        <f>L27+L28</f>
        <v>247.39999999999998</v>
      </c>
      <c r="M26" s="24">
        <f>M27+M28</f>
        <v>247.39999999999998</v>
      </c>
      <c r="N26" s="24">
        <f>N27+N28</f>
        <v>247.39999999999998</v>
      </c>
      <c r="O26" s="24">
        <f>O27+O28</f>
        <v>247.4</v>
      </c>
    </row>
    <row r="27" spans="1:15" s="40" customFormat="1" ht="66.75" customHeight="1">
      <c r="A27" s="94" t="s">
        <v>116</v>
      </c>
      <c r="B27" s="95"/>
      <c r="C27" s="95"/>
      <c r="D27" s="96"/>
      <c r="E27" s="7" t="s">
        <v>66</v>
      </c>
      <c r="F27" s="7" t="s">
        <v>7</v>
      </c>
      <c r="G27" s="7" t="s">
        <v>117</v>
      </c>
      <c r="H27" s="7" t="s">
        <v>247</v>
      </c>
      <c r="I27" s="7" t="s">
        <v>148</v>
      </c>
      <c r="J27" s="7" t="s">
        <v>46</v>
      </c>
      <c r="K27" s="14">
        <f t="shared" si="0"/>
        <v>580.9</v>
      </c>
      <c r="L27" s="23">
        <v>145.2</v>
      </c>
      <c r="M27" s="23">
        <v>145.2</v>
      </c>
      <c r="N27" s="23">
        <v>145.2</v>
      </c>
      <c r="O27" s="23">
        <v>145.3</v>
      </c>
    </row>
    <row r="28" spans="1:15" s="40" customFormat="1" ht="66" customHeight="1">
      <c r="A28" s="94" t="s">
        <v>116</v>
      </c>
      <c r="B28" s="95"/>
      <c r="C28" s="95"/>
      <c r="D28" s="96"/>
      <c r="E28" s="7" t="s">
        <v>66</v>
      </c>
      <c r="F28" s="7" t="s">
        <v>7</v>
      </c>
      <c r="G28" s="7" t="s">
        <v>117</v>
      </c>
      <c r="H28" s="7" t="s">
        <v>247</v>
      </c>
      <c r="I28" s="7" t="s">
        <v>149</v>
      </c>
      <c r="J28" s="7" t="s">
        <v>46</v>
      </c>
      <c r="K28" s="14">
        <f t="shared" si="0"/>
        <v>408.70000000000005</v>
      </c>
      <c r="L28" s="23">
        <v>102.2</v>
      </c>
      <c r="M28" s="23">
        <v>102.2</v>
      </c>
      <c r="N28" s="23">
        <v>102.2</v>
      </c>
      <c r="O28" s="23">
        <v>102.1</v>
      </c>
    </row>
    <row r="29" spans="1:15" ht="74.25" customHeight="1">
      <c r="A29" s="89" t="s">
        <v>116</v>
      </c>
      <c r="B29" s="90"/>
      <c r="C29" s="90"/>
      <c r="D29" s="91"/>
      <c r="E29" s="4" t="s">
        <v>66</v>
      </c>
      <c r="F29" s="4" t="s">
        <v>7</v>
      </c>
      <c r="G29" s="4" t="s">
        <v>117</v>
      </c>
      <c r="H29" s="4" t="s">
        <v>247</v>
      </c>
      <c r="I29" s="4" t="s">
        <v>10</v>
      </c>
      <c r="J29" s="4" t="s">
        <v>25</v>
      </c>
      <c r="K29" s="19">
        <f t="shared" si="0"/>
        <v>790</v>
      </c>
      <c r="L29" s="24">
        <f>L30+L31+L32+L33+L34+L35</f>
        <v>264</v>
      </c>
      <c r="M29" s="24">
        <f>M30+M31+M32+M33+M34+M35</f>
        <v>174</v>
      </c>
      <c r="N29" s="24">
        <f>N30+N31+N32+N33+N34+N35</f>
        <v>144.5</v>
      </c>
      <c r="O29" s="24">
        <f>O30+O31+O32+O33+O34+O35</f>
        <v>207.5</v>
      </c>
    </row>
    <row r="30" spans="1:15" ht="68.25" customHeight="1">
      <c r="A30" s="94" t="s">
        <v>116</v>
      </c>
      <c r="B30" s="95"/>
      <c r="C30" s="95"/>
      <c r="D30" s="96"/>
      <c r="E30" s="7" t="s">
        <v>66</v>
      </c>
      <c r="F30" s="7" t="s">
        <v>7</v>
      </c>
      <c r="G30" s="7" t="s">
        <v>117</v>
      </c>
      <c r="H30" s="7" t="s">
        <v>247</v>
      </c>
      <c r="I30" s="7" t="s">
        <v>71</v>
      </c>
      <c r="J30" s="7" t="s">
        <v>41</v>
      </c>
      <c r="K30" s="14">
        <f t="shared" si="0"/>
        <v>23</v>
      </c>
      <c r="L30" s="23">
        <v>5.5</v>
      </c>
      <c r="M30" s="23">
        <v>5.5</v>
      </c>
      <c r="N30" s="23">
        <v>6</v>
      </c>
      <c r="O30" s="23">
        <v>6</v>
      </c>
    </row>
    <row r="31" spans="1:15" ht="67.5" customHeight="1">
      <c r="A31" s="94" t="s">
        <v>116</v>
      </c>
      <c r="B31" s="95"/>
      <c r="C31" s="95"/>
      <c r="D31" s="96"/>
      <c r="E31" s="7" t="s">
        <v>66</v>
      </c>
      <c r="F31" s="7" t="s">
        <v>7</v>
      </c>
      <c r="G31" s="7" t="s">
        <v>117</v>
      </c>
      <c r="H31" s="7" t="s">
        <v>247</v>
      </c>
      <c r="I31" s="7" t="s">
        <v>71</v>
      </c>
      <c r="J31" s="7" t="s">
        <v>42</v>
      </c>
      <c r="K31" s="14">
        <f t="shared" si="0"/>
        <v>14</v>
      </c>
      <c r="L31" s="23">
        <v>3.5</v>
      </c>
      <c r="M31" s="23">
        <v>3.5</v>
      </c>
      <c r="N31" s="23">
        <v>3.5</v>
      </c>
      <c r="O31" s="23">
        <v>3.5</v>
      </c>
    </row>
    <row r="32" spans="1:15" ht="66" customHeight="1">
      <c r="A32" s="94" t="s">
        <v>116</v>
      </c>
      <c r="B32" s="95"/>
      <c r="C32" s="95"/>
      <c r="D32" s="96"/>
      <c r="E32" s="7" t="s">
        <v>66</v>
      </c>
      <c r="F32" s="7" t="s">
        <v>7</v>
      </c>
      <c r="G32" s="7" t="s">
        <v>117</v>
      </c>
      <c r="H32" s="7" t="s">
        <v>247</v>
      </c>
      <c r="I32" s="7" t="s">
        <v>71</v>
      </c>
      <c r="J32" s="7" t="s">
        <v>43</v>
      </c>
      <c r="K32" s="14">
        <f t="shared" si="0"/>
        <v>385</v>
      </c>
      <c r="L32" s="23">
        <v>165</v>
      </c>
      <c r="M32" s="23">
        <v>75</v>
      </c>
      <c r="N32" s="23">
        <v>45</v>
      </c>
      <c r="O32" s="23">
        <v>100</v>
      </c>
    </row>
    <row r="33" spans="1:15" ht="66.75" customHeight="1">
      <c r="A33" s="94" t="s">
        <v>116</v>
      </c>
      <c r="B33" s="95"/>
      <c r="C33" s="95"/>
      <c r="D33" s="96"/>
      <c r="E33" s="7" t="s">
        <v>66</v>
      </c>
      <c r="F33" s="7" t="s">
        <v>7</v>
      </c>
      <c r="G33" s="7" t="s">
        <v>117</v>
      </c>
      <c r="H33" s="7" t="s">
        <v>247</v>
      </c>
      <c r="I33" s="7" t="s">
        <v>71</v>
      </c>
      <c r="J33" s="7" t="s">
        <v>45</v>
      </c>
      <c r="K33" s="14">
        <f>L33+M33+N33+O33</f>
        <v>220</v>
      </c>
      <c r="L33" s="23">
        <v>55</v>
      </c>
      <c r="M33" s="23">
        <v>55</v>
      </c>
      <c r="N33" s="23">
        <v>55</v>
      </c>
      <c r="O33" s="23">
        <v>55</v>
      </c>
    </row>
    <row r="34" spans="1:15" ht="66" customHeight="1">
      <c r="A34" s="94" t="s">
        <v>116</v>
      </c>
      <c r="B34" s="95"/>
      <c r="C34" s="95"/>
      <c r="D34" s="96"/>
      <c r="E34" s="7" t="s">
        <v>66</v>
      </c>
      <c r="F34" s="7" t="s">
        <v>7</v>
      </c>
      <c r="G34" s="7" t="s">
        <v>117</v>
      </c>
      <c r="H34" s="7" t="s">
        <v>247</v>
      </c>
      <c r="I34" s="7" t="s">
        <v>71</v>
      </c>
      <c r="J34" s="7" t="s">
        <v>46</v>
      </c>
      <c r="K34" s="14">
        <f>L34+M34+N34+O34</f>
        <v>41</v>
      </c>
      <c r="L34" s="23">
        <v>10</v>
      </c>
      <c r="M34" s="23">
        <v>10</v>
      </c>
      <c r="N34" s="23">
        <v>10</v>
      </c>
      <c r="O34" s="23">
        <v>11</v>
      </c>
    </row>
    <row r="35" spans="1:15" ht="66.75" customHeight="1">
      <c r="A35" s="94" t="s">
        <v>116</v>
      </c>
      <c r="B35" s="95"/>
      <c r="C35" s="95"/>
      <c r="D35" s="96"/>
      <c r="E35" s="7" t="s">
        <v>66</v>
      </c>
      <c r="F35" s="7" t="s">
        <v>7</v>
      </c>
      <c r="G35" s="7" t="s">
        <v>117</v>
      </c>
      <c r="H35" s="7" t="s">
        <v>247</v>
      </c>
      <c r="I35" s="7" t="s">
        <v>71</v>
      </c>
      <c r="J35" s="7" t="s">
        <v>48</v>
      </c>
      <c r="K35" s="14">
        <f>L35+M35+N35+O35</f>
        <v>107</v>
      </c>
      <c r="L35" s="23">
        <v>25</v>
      </c>
      <c r="M35" s="23">
        <v>25</v>
      </c>
      <c r="N35" s="23">
        <v>25</v>
      </c>
      <c r="O35" s="23">
        <v>32</v>
      </c>
    </row>
    <row r="36" spans="1:15" s="38" customFormat="1" ht="78.75" customHeight="1">
      <c r="A36" s="89" t="s">
        <v>257</v>
      </c>
      <c r="B36" s="90"/>
      <c r="C36" s="90"/>
      <c r="D36" s="91"/>
      <c r="E36" s="4" t="s">
        <v>66</v>
      </c>
      <c r="F36" s="4" t="s">
        <v>7</v>
      </c>
      <c r="G36" s="4" t="s">
        <v>117</v>
      </c>
      <c r="H36" s="4" t="s">
        <v>252</v>
      </c>
      <c r="I36" s="4" t="s">
        <v>122</v>
      </c>
      <c r="J36" s="4" t="s">
        <v>25</v>
      </c>
      <c r="K36" s="19">
        <f>L36+M36+N36+O36</f>
        <v>60</v>
      </c>
      <c r="L36" s="24">
        <f>L37</f>
        <v>15</v>
      </c>
      <c r="M36" s="24">
        <f>M37</f>
        <v>15</v>
      </c>
      <c r="N36" s="24">
        <f>N37</f>
        <v>15</v>
      </c>
      <c r="O36" s="24">
        <f>O37</f>
        <v>15</v>
      </c>
    </row>
    <row r="37" spans="1:15" ht="65.25" customHeight="1">
      <c r="A37" s="94" t="s">
        <v>257</v>
      </c>
      <c r="B37" s="95"/>
      <c r="C37" s="95"/>
      <c r="D37" s="96"/>
      <c r="E37" s="7" t="s">
        <v>66</v>
      </c>
      <c r="F37" s="7" t="s">
        <v>7</v>
      </c>
      <c r="G37" s="7" t="s">
        <v>117</v>
      </c>
      <c r="H37" s="7" t="s">
        <v>252</v>
      </c>
      <c r="I37" s="7" t="s">
        <v>87</v>
      </c>
      <c r="J37" s="7" t="s">
        <v>61</v>
      </c>
      <c r="K37" s="14">
        <f>L37+M37+N37+O37</f>
        <v>60</v>
      </c>
      <c r="L37" s="23">
        <v>15</v>
      </c>
      <c r="M37" s="23">
        <v>15</v>
      </c>
      <c r="N37" s="23">
        <v>15</v>
      </c>
      <c r="O37" s="23">
        <v>15</v>
      </c>
    </row>
    <row r="38" spans="1:15" ht="74.25" customHeight="1">
      <c r="A38" s="89" t="s">
        <v>118</v>
      </c>
      <c r="B38" s="90"/>
      <c r="C38" s="90"/>
      <c r="D38" s="91"/>
      <c r="E38" s="4" t="s">
        <v>66</v>
      </c>
      <c r="F38" s="4" t="s">
        <v>8</v>
      </c>
      <c r="G38" s="4" t="s">
        <v>119</v>
      </c>
      <c r="H38" s="4" t="s">
        <v>229</v>
      </c>
      <c r="I38" s="4" t="s">
        <v>11</v>
      </c>
      <c r="J38" s="4" t="s">
        <v>25</v>
      </c>
      <c r="K38" s="19">
        <f t="shared" si="0"/>
        <v>140.8</v>
      </c>
      <c r="L38" s="24">
        <f>L39+L40</f>
        <v>33.9</v>
      </c>
      <c r="M38" s="24">
        <f>M39+M40</f>
        <v>33.9</v>
      </c>
      <c r="N38" s="24">
        <f>N39+N40</f>
        <v>39.1</v>
      </c>
      <c r="O38" s="24">
        <f>O39+O40</f>
        <v>33.9</v>
      </c>
    </row>
    <row r="39" spans="1:15" ht="74.25" customHeight="1">
      <c r="A39" s="94" t="s">
        <v>118</v>
      </c>
      <c r="B39" s="95"/>
      <c r="C39" s="95"/>
      <c r="D39" s="96"/>
      <c r="E39" s="7" t="s">
        <v>66</v>
      </c>
      <c r="F39" s="7" t="s">
        <v>8</v>
      </c>
      <c r="G39" s="7" t="s">
        <v>119</v>
      </c>
      <c r="H39" s="7" t="s">
        <v>229</v>
      </c>
      <c r="I39" s="7" t="s">
        <v>70</v>
      </c>
      <c r="J39" s="7" t="s">
        <v>29</v>
      </c>
      <c r="K39" s="14">
        <f t="shared" si="0"/>
        <v>108.1</v>
      </c>
      <c r="L39" s="23">
        <v>26</v>
      </c>
      <c r="M39" s="23">
        <v>26</v>
      </c>
      <c r="N39" s="23">
        <v>30.1</v>
      </c>
      <c r="O39" s="23">
        <v>26</v>
      </c>
    </row>
    <row r="40" spans="1:15" ht="78.75" customHeight="1">
      <c r="A40" s="94" t="s">
        <v>118</v>
      </c>
      <c r="B40" s="95"/>
      <c r="C40" s="95"/>
      <c r="D40" s="96"/>
      <c r="E40" s="7" t="s">
        <v>66</v>
      </c>
      <c r="F40" s="7" t="s">
        <v>8</v>
      </c>
      <c r="G40" s="7" t="s">
        <v>119</v>
      </c>
      <c r="H40" s="7" t="s">
        <v>229</v>
      </c>
      <c r="I40" s="7" t="s">
        <v>70</v>
      </c>
      <c r="J40" s="7" t="s">
        <v>31</v>
      </c>
      <c r="K40" s="14">
        <f t="shared" si="0"/>
        <v>32.7</v>
      </c>
      <c r="L40" s="23">
        <v>7.9</v>
      </c>
      <c r="M40" s="23">
        <v>7.9</v>
      </c>
      <c r="N40" s="23">
        <v>9</v>
      </c>
      <c r="O40" s="23">
        <v>7.9</v>
      </c>
    </row>
    <row r="41" spans="1:15" ht="78.75" customHeight="1">
      <c r="A41" s="89" t="s">
        <v>118</v>
      </c>
      <c r="B41" s="90"/>
      <c r="C41" s="90"/>
      <c r="D41" s="91"/>
      <c r="E41" s="4" t="s">
        <v>66</v>
      </c>
      <c r="F41" s="4" t="s">
        <v>8</v>
      </c>
      <c r="G41" s="4" t="s">
        <v>119</v>
      </c>
      <c r="H41" s="4" t="s">
        <v>229</v>
      </c>
      <c r="I41" s="4" t="s">
        <v>10</v>
      </c>
      <c r="J41" s="4" t="s">
        <v>25</v>
      </c>
      <c r="K41" s="19">
        <f t="shared" si="0"/>
        <v>20.299999999999997</v>
      </c>
      <c r="L41" s="24">
        <f>L42+L43+L44+L45</f>
        <v>5.5</v>
      </c>
      <c r="M41" s="24">
        <f>M42+M43+M44+M45</f>
        <v>5.5</v>
      </c>
      <c r="N41" s="24">
        <f>N42+N43+N44+N45</f>
        <v>4.7</v>
      </c>
      <c r="O41" s="24">
        <f>O42+O43+O44+O45</f>
        <v>4.6</v>
      </c>
    </row>
    <row r="42" spans="1:15" ht="77.25" customHeight="1">
      <c r="A42" s="94" t="s">
        <v>118</v>
      </c>
      <c r="B42" s="95"/>
      <c r="C42" s="95"/>
      <c r="D42" s="96"/>
      <c r="E42" s="7" t="s">
        <v>66</v>
      </c>
      <c r="F42" s="7" t="s">
        <v>8</v>
      </c>
      <c r="G42" s="7" t="s">
        <v>119</v>
      </c>
      <c r="H42" s="7" t="s">
        <v>229</v>
      </c>
      <c r="I42" s="7" t="s">
        <v>63</v>
      </c>
      <c r="J42" s="7" t="s">
        <v>41</v>
      </c>
      <c r="K42" s="14">
        <f t="shared" si="0"/>
        <v>4</v>
      </c>
      <c r="L42" s="23">
        <v>1</v>
      </c>
      <c r="M42" s="23">
        <v>1</v>
      </c>
      <c r="N42" s="23">
        <v>1</v>
      </c>
      <c r="O42" s="23">
        <v>1</v>
      </c>
    </row>
    <row r="43" spans="1:15" ht="77.25" customHeight="1">
      <c r="A43" s="94" t="s">
        <v>118</v>
      </c>
      <c r="B43" s="95"/>
      <c r="C43" s="95"/>
      <c r="D43" s="96"/>
      <c r="E43" s="7" t="s">
        <v>66</v>
      </c>
      <c r="F43" s="7" t="s">
        <v>8</v>
      </c>
      <c r="G43" s="7" t="s">
        <v>119</v>
      </c>
      <c r="H43" s="7" t="s">
        <v>229</v>
      </c>
      <c r="I43" s="7" t="s">
        <v>71</v>
      </c>
      <c r="J43" s="7" t="s">
        <v>42</v>
      </c>
      <c r="K43" s="14">
        <f>L43+M43+N43+O43</f>
        <v>10</v>
      </c>
      <c r="L43" s="23">
        <v>2.5</v>
      </c>
      <c r="M43" s="23">
        <v>2.5</v>
      </c>
      <c r="N43" s="23">
        <v>2.5</v>
      </c>
      <c r="O43" s="23">
        <v>2.5</v>
      </c>
    </row>
    <row r="44" spans="1:15" ht="77.25" customHeight="1">
      <c r="A44" s="94" t="s">
        <v>118</v>
      </c>
      <c r="B44" s="95"/>
      <c r="C44" s="95"/>
      <c r="D44" s="96"/>
      <c r="E44" s="7" t="s">
        <v>66</v>
      </c>
      <c r="F44" s="7" t="s">
        <v>8</v>
      </c>
      <c r="G44" s="7" t="s">
        <v>119</v>
      </c>
      <c r="H44" s="7" t="s">
        <v>229</v>
      </c>
      <c r="I44" s="7" t="s">
        <v>71</v>
      </c>
      <c r="J44" s="7" t="s">
        <v>47</v>
      </c>
      <c r="K44" s="14">
        <f>L44+M44+N44+O44</f>
        <v>1.3</v>
      </c>
      <c r="L44" s="23">
        <v>0.5</v>
      </c>
      <c r="M44" s="23">
        <v>0.5</v>
      </c>
      <c r="N44" s="23">
        <v>0.2</v>
      </c>
      <c r="O44" s="23">
        <v>0.1</v>
      </c>
    </row>
    <row r="45" spans="1:15" ht="77.25" customHeight="1">
      <c r="A45" s="94" t="s">
        <v>118</v>
      </c>
      <c r="B45" s="95"/>
      <c r="C45" s="95"/>
      <c r="D45" s="96"/>
      <c r="E45" s="7" t="s">
        <v>66</v>
      </c>
      <c r="F45" s="7" t="s">
        <v>8</v>
      </c>
      <c r="G45" s="7" t="s">
        <v>119</v>
      </c>
      <c r="H45" s="7" t="s">
        <v>229</v>
      </c>
      <c r="I45" s="7" t="s">
        <v>71</v>
      </c>
      <c r="J45" s="7" t="s">
        <v>48</v>
      </c>
      <c r="K45" s="14">
        <f>L45+M45+N45+O45</f>
        <v>5</v>
      </c>
      <c r="L45" s="23">
        <v>1.5</v>
      </c>
      <c r="M45" s="23">
        <v>1.5</v>
      </c>
      <c r="N45" s="23">
        <v>1</v>
      </c>
      <c r="O45" s="23">
        <v>1</v>
      </c>
    </row>
    <row r="46" spans="1:15" ht="54" customHeight="1">
      <c r="A46" s="89" t="s">
        <v>274</v>
      </c>
      <c r="B46" s="90"/>
      <c r="C46" s="90"/>
      <c r="D46" s="91"/>
      <c r="E46" s="4" t="s">
        <v>66</v>
      </c>
      <c r="F46" s="4" t="s">
        <v>119</v>
      </c>
      <c r="G46" s="4" t="s">
        <v>123</v>
      </c>
      <c r="H46" s="4" t="s">
        <v>230</v>
      </c>
      <c r="I46" s="4" t="s">
        <v>10</v>
      </c>
      <c r="J46" s="4" t="s">
        <v>25</v>
      </c>
      <c r="K46" s="19">
        <f t="shared" si="0"/>
        <v>20</v>
      </c>
      <c r="L46" s="24">
        <f>L47+L48</f>
        <v>5</v>
      </c>
      <c r="M46" s="24">
        <f>M47+M48</f>
        <v>5</v>
      </c>
      <c r="N46" s="24">
        <f>N47+N48</f>
        <v>5</v>
      </c>
      <c r="O46" s="24">
        <f>O47+O48</f>
        <v>5</v>
      </c>
    </row>
    <row r="47" spans="1:16" ht="54.75" customHeight="1">
      <c r="A47" s="94" t="s">
        <v>274</v>
      </c>
      <c r="B47" s="95"/>
      <c r="C47" s="95"/>
      <c r="D47" s="96"/>
      <c r="E47" s="7" t="s">
        <v>66</v>
      </c>
      <c r="F47" s="7" t="s">
        <v>119</v>
      </c>
      <c r="G47" s="7" t="s">
        <v>123</v>
      </c>
      <c r="H47" s="7" t="s">
        <v>230</v>
      </c>
      <c r="I47" s="7" t="s">
        <v>71</v>
      </c>
      <c r="J47" s="7" t="s">
        <v>44</v>
      </c>
      <c r="K47" s="14">
        <f t="shared" si="0"/>
        <v>15</v>
      </c>
      <c r="L47" s="23">
        <v>4</v>
      </c>
      <c r="M47" s="23">
        <v>3</v>
      </c>
      <c r="N47" s="23">
        <v>4</v>
      </c>
      <c r="O47" s="23">
        <v>4</v>
      </c>
      <c r="P47" s="26"/>
    </row>
    <row r="48" spans="1:15" ht="54.75" customHeight="1">
      <c r="A48" s="94" t="s">
        <v>274</v>
      </c>
      <c r="B48" s="95"/>
      <c r="C48" s="95"/>
      <c r="D48" s="96"/>
      <c r="E48" s="7" t="s">
        <v>66</v>
      </c>
      <c r="F48" s="7" t="s">
        <v>119</v>
      </c>
      <c r="G48" s="7" t="s">
        <v>123</v>
      </c>
      <c r="H48" s="7" t="s">
        <v>230</v>
      </c>
      <c r="I48" s="7" t="s">
        <v>71</v>
      </c>
      <c r="J48" s="7" t="s">
        <v>48</v>
      </c>
      <c r="K48" s="14">
        <f t="shared" si="0"/>
        <v>5</v>
      </c>
      <c r="L48" s="23">
        <v>1</v>
      </c>
      <c r="M48" s="23">
        <v>2</v>
      </c>
      <c r="N48" s="23">
        <v>1</v>
      </c>
      <c r="O48" s="23">
        <v>1</v>
      </c>
    </row>
    <row r="49" spans="1:15" ht="65.25" customHeight="1">
      <c r="A49" s="89" t="s">
        <v>94</v>
      </c>
      <c r="B49" s="90"/>
      <c r="C49" s="90"/>
      <c r="D49" s="91"/>
      <c r="E49" s="4" t="s">
        <v>66</v>
      </c>
      <c r="F49" s="4" t="s">
        <v>12</v>
      </c>
      <c r="G49" s="4" t="s">
        <v>95</v>
      </c>
      <c r="H49" s="4" t="s">
        <v>231</v>
      </c>
      <c r="I49" s="4" t="s">
        <v>103</v>
      </c>
      <c r="J49" s="4" t="s">
        <v>25</v>
      </c>
      <c r="K49" s="19">
        <f t="shared" si="0"/>
        <v>20</v>
      </c>
      <c r="L49" s="24">
        <f>L50</f>
        <v>5</v>
      </c>
      <c r="M49" s="24">
        <f>M50</f>
        <v>5</v>
      </c>
      <c r="N49" s="24">
        <f>N50</f>
        <v>5</v>
      </c>
      <c r="O49" s="24">
        <f>O50</f>
        <v>5</v>
      </c>
    </row>
    <row r="50" spans="1:15" ht="66.75" customHeight="1">
      <c r="A50" s="94" t="s">
        <v>94</v>
      </c>
      <c r="B50" s="95"/>
      <c r="C50" s="95"/>
      <c r="D50" s="96"/>
      <c r="E50" s="7" t="s">
        <v>66</v>
      </c>
      <c r="F50" s="7" t="s">
        <v>12</v>
      </c>
      <c r="G50" s="7" t="s">
        <v>95</v>
      </c>
      <c r="H50" s="7" t="s">
        <v>231</v>
      </c>
      <c r="I50" s="7" t="s">
        <v>163</v>
      </c>
      <c r="J50" s="7" t="s">
        <v>63</v>
      </c>
      <c r="K50" s="14">
        <f t="shared" si="0"/>
        <v>20</v>
      </c>
      <c r="L50" s="23">
        <v>5</v>
      </c>
      <c r="M50" s="23">
        <v>5</v>
      </c>
      <c r="N50" s="23">
        <v>5</v>
      </c>
      <c r="O50" s="23">
        <v>5</v>
      </c>
    </row>
    <row r="51" spans="1:15" ht="87" customHeight="1">
      <c r="A51" s="89" t="s">
        <v>271</v>
      </c>
      <c r="B51" s="90"/>
      <c r="C51" s="90"/>
      <c r="D51" s="91"/>
      <c r="E51" s="4" t="s">
        <v>66</v>
      </c>
      <c r="F51" s="4" t="s">
        <v>93</v>
      </c>
      <c r="G51" s="4" t="s">
        <v>7</v>
      </c>
      <c r="H51" s="4" t="s">
        <v>243</v>
      </c>
      <c r="I51" s="4" t="s">
        <v>99</v>
      </c>
      <c r="J51" s="4" t="s">
        <v>25</v>
      </c>
      <c r="K51" s="19">
        <f t="shared" si="0"/>
        <v>110.4</v>
      </c>
      <c r="L51" s="24">
        <f>L52</f>
        <v>27.6</v>
      </c>
      <c r="M51" s="24">
        <f>M52</f>
        <v>27.6</v>
      </c>
      <c r="N51" s="24">
        <f>N52</f>
        <v>27.6</v>
      </c>
      <c r="O51" s="24">
        <f>O52</f>
        <v>27.6</v>
      </c>
    </row>
    <row r="52" spans="1:15" ht="80.25" customHeight="1">
      <c r="A52" s="94" t="s">
        <v>275</v>
      </c>
      <c r="B52" s="95"/>
      <c r="C52" s="95"/>
      <c r="D52" s="96"/>
      <c r="E52" s="7" t="s">
        <v>66</v>
      </c>
      <c r="F52" s="7" t="s">
        <v>93</v>
      </c>
      <c r="G52" s="7" t="s">
        <v>7</v>
      </c>
      <c r="H52" s="7" t="s">
        <v>243</v>
      </c>
      <c r="I52" s="7" t="s">
        <v>192</v>
      </c>
      <c r="J52" s="7" t="s">
        <v>91</v>
      </c>
      <c r="K52" s="14">
        <f t="shared" si="0"/>
        <v>110.4</v>
      </c>
      <c r="L52" s="23">
        <v>27.6</v>
      </c>
      <c r="M52" s="23">
        <v>27.6</v>
      </c>
      <c r="N52" s="23">
        <v>27.6</v>
      </c>
      <c r="O52" s="23">
        <v>27.6</v>
      </c>
    </row>
    <row r="53" spans="1:15" ht="90" customHeight="1">
      <c r="A53" s="89" t="s">
        <v>272</v>
      </c>
      <c r="B53" s="90"/>
      <c r="C53" s="90"/>
      <c r="D53" s="91"/>
      <c r="E53" s="4" t="s">
        <v>66</v>
      </c>
      <c r="F53" s="4" t="s">
        <v>93</v>
      </c>
      <c r="G53" s="4" t="s">
        <v>119</v>
      </c>
      <c r="H53" s="4" t="s">
        <v>244</v>
      </c>
      <c r="I53" s="4" t="s">
        <v>122</v>
      </c>
      <c r="J53" s="4" t="s">
        <v>25</v>
      </c>
      <c r="K53" s="19">
        <f>L53+M53+N53+O53</f>
        <v>300</v>
      </c>
      <c r="L53" s="24">
        <f>L54</f>
        <v>0</v>
      </c>
      <c r="M53" s="24">
        <f>M54</f>
        <v>100</v>
      </c>
      <c r="N53" s="24">
        <f>N54</f>
        <v>100</v>
      </c>
      <c r="O53" s="24">
        <f>O54</f>
        <v>100</v>
      </c>
    </row>
    <row r="54" spans="1:15" ht="80.25" customHeight="1">
      <c r="A54" s="94" t="s">
        <v>276</v>
      </c>
      <c r="B54" s="95"/>
      <c r="C54" s="95"/>
      <c r="D54" s="96"/>
      <c r="E54" s="7" t="s">
        <v>66</v>
      </c>
      <c r="F54" s="7" t="s">
        <v>93</v>
      </c>
      <c r="G54" s="7" t="s">
        <v>119</v>
      </c>
      <c r="H54" s="7" t="s">
        <v>244</v>
      </c>
      <c r="I54" s="7" t="s">
        <v>87</v>
      </c>
      <c r="J54" s="7" t="s">
        <v>61</v>
      </c>
      <c r="K54" s="14">
        <f>L54+M54+N54+O54</f>
        <v>300</v>
      </c>
      <c r="L54" s="23">
        <v>0</v>
      </c>
      <c r="M54" s="23">
        <v>100</v>
      </c>
      <c r="N54" s="23">
        <v>100</v>
      </c>
      <c r="O54" s="23">
        <v>100</v>
      </c>
    </row>
    <row r="55" spans="1:15" ht="89.25" customHeight="1">
      <c r="A55" s="89" t="s">
        <v>258</v>
      </c>
      <c r="B55" s="90"/>
      <c r="C55" s="90"/>
      <c r="D55" s="91"/>
      <c r="E55" s="4" t="s">
        <v>66</v>
      </c>
      <c r="F55" s="4" t="s">
        <v>96</v>
      </c>
      <c r="G55" s="4" t="s">
        <v>7</v>
      </c>
      <c r="H55" s="4" t="s">
        <v>233</v>
      </c>
      <c r="I55" s="4" t="s">
        <v>10</v>
      </c>
      <c r="J55" s="4" t="s">
        <v>25</v>
      </c>
      <c r="K55" s="19">
        <f t="shared" si="0"/>
        <v>122.5</v>
      </c>
      <c r="L55" s="24">
        <f>L56</f>
        <v>0</v>
      </c>
      <c r="M55" s="24">
        <f>M56</f>
        <v>0</v>
      </c>
      <c r="N55" s="24">
        <f>N56</f>
        <v>0</v>
      </c>
      <c r="O55" s="24">
        <f>O56</f>
        <v>122.5</v>
      </c>
    </row>
    <row r="56" spans="1:16" ht="78.75" customHeight="1">
      <c r="A56" s="94" t="s">
        <v>258</v>
      </c>
      <c r="B56" s="77"/>
      <c r="C56" s="77"/>
      <c r="D56" s="78"/>
      <c r="E56" s="7" t="s">
        <v>66</v>
      </c>
      <c r="F56" s="7" t="s">
        <v>96</v>
      </c>
      <c r="G56" s="7" t="s">
        <v>7</v>
      </c>
      <c r="H56" s="7" t="s">
        <v>233</v>
      </c>
      <c r="I56" s="7" t="s">
        <v>168</v>
      </c>
      <c r="J56" s="7" t="s">
        <v>44</v>
      </c>
      <c r="K56" s="19">
        <f t="shared" si="0"/>
        <v>122.5</v>
      </c>
      <c r="L56" s="23">
        <v>0</v>
      </c>
      <c r="M56" s="23">
        <v>0</v>
      </c>
      <c r="N56" s="23">
        <v>0</v>
      </c>
      <c r="O56" s="23">
        <v>122.5</v>
      </c>
      <c r="P56" s="12"/>
    </row>
    <row r="57" spans="1:15" ht="117" customHeight="1">
      <c r="A57" s="89" t="s">
        <v>259</v>
      </c>
      <c r="B57" s="90"/>
      <c r="C57" s="90"/>
      <c r="D57" s="91"/>
      <c r="E57" s="4" t="s">
        <v>66</v>
      </c>
      <c r="F57" s="4" t="s">
        <v>96</v>
      </c>
      <c r="G57" s="4" t="s">
        <v>7</v>
      </c>
      <c r="H57" s="4" t="s">
        <v>260</v>
      </c>
      <c r="I57" s="4" t="s">
        <v>10</v>
      </c>
      <c r="J57" s="4" t="s">
        <v>25</v>
      </c>
      <c r="K57" s="19">
        <f>L57+M57+N57+O57</f>
        <v>200</v>
      </c>
      <c r="L57" s="24">
        <f>L58</f>
        <v>50</v>
      </c>
      <c r="M57" s="24">
        <f>M58</f>
        <v>50</v>
      </c>
      <c r="N57" s="24">
        <f>N58</f>
        <v>50</v>
      </c>
      <c r="O57" s="24">
        <f>O58</f>
        <v>50</v>
      </c>
    </row>
    <row r="58" spans="1:16" ht="103.5" customHeight="1">
      <c r="A58" s="94" t="s">
        <v>259</v>
      </c>
      <c r="B58" s="95"/>
      <c r="C58" s="95"/>
      <c r="D58" s="96"/>
      <c r="E58" s="7" t="s">
        <v>66</v>
      </c>
      <c r="F58" s="7" t="s">
        <v>96</v>
      </c>
      <c r="G58" s="7" t="s">
        <v>7</v>
      </c>
      <c r="H58" s="7" t="s">
        <v>260</v>
      </c>
      <c r="I58" s="7" t="s">
        <v>168</v>
      </c>
      <c r="J58" s="7" t="s">
        <v>44</v>
      </c>
      <c r="K58" s="14">
        <f>L58+M58+N58+O58</f>
        <v>200</v>
      </c>
      <c r="L58" s="23">
        <v>50</v>
      </c>
      <c r="M58" s="23">
        <v>50</v>
      </c>
      <c r="N58" s="23">
        <v>50</v>
      </c>
      <c r="O58" s="23">
        <v>50</v>
      </c>
      <c r="P58" s="12"/>
    </row>
    <row r="59" spans="1:15" ht="78.75" customHeight="1">
      <c r="A59" s="89" t="s">
        <v>120</v>
      </c>
      <c r="B59" s="90"/>
      <c r="C59" s="90"/>
      <c r="D59" s="91"/>
      <c r="E59" s="4" t="s">
        <v>66</v>
      </c>
      <c r="F59" s="4" t="s">
        <v>96</v>
      </c>
      <c r="G59" s="4" t="s">
        <v>8</v>
      </c>
      <c r="H59" s="4" t="s">
        <v>234</v>
      </c>
      <c r="I59" s="4" t="s">
        <v>10</v>
      </c>
      <c r="J59" s="4" t="s">
        <v>25</v>
      </c>
      <c r="K59" s="19">
        <f t="shared" si="0"/>
        <v>82</v>
      </c>
      <c r="L59" s="24">
        <f>L60</f>
        <v>20.5</v>
      </c>
      <c r="M59" s="24">
        <f>M60</f>
        <v>20.5</v>
      </c>
      <c r="N59" s="24">
        <f>N60</f>
        <v>20.5</v>
      </c>
      <c r="O59" s="24">
        <f>O60</f>
        <v>20.5</v>
      </c>
    </row>
    <row r="60" spans="1:15" ht="65.25" customHeight="1">
      <c r="A60" s="94" t="s">
        <v>120</v>
      </c>
      <c r="B60" s="95"/>
      <c r="C60" s="95"/>
      <c r="D60" s="96"/>
      <c r="E60" s="7" t="s">
        <v>66</v>
      </c>
      <c r="F60" s="7" t="s">
        <v>96</v>
      </c>
      <c r="G60" s="7" t="s">
        <v>8</v>
      </c>
      <c r="H60" s="7" t="s">
        <v>261</v>
      </c>
      <c r="I60" s="7" t="s">
        <v>71</v>
      </c>
      <c r="J60" s="7" t="s">
        <v>45</v>
      </c>
      <c r="K60" s="14">
        <f t="shared" si="0"/>
        <v>82</v>
      </c>
      <c r="L60" s="23">
        <v>20.5</v>
      </c>
      <c r="M60" s="23">
        <v>20.5</v>
      </c>
      <c r="N60" s="23">
        <v>20.5</v>
      </c>
      <c r="O60" s="23">
        <v>20.5</v>
      </c>
    </row>
    <row r="61" spans="1:15" ht="78.75" customHeight="1">
      <c r="A61" s="89" t="s">
        <v>120</v>
      </c>
      <c r="B61" s="90"/>
      <c r="C61" s="90"/>
      <c r="D61" s="91"/>
      <c r="E61" s="4" t="s">
        <v>66</v>
      </c>
      <c r="F61" s="4" t="s">
        <v>96</v>
      </c>
      <c r="G61" s="4" t="s">
        <v>8</v>
      </c>
      <c r="H61" s="4" t="s">
        <v>235</v>
      </c>
      <c r="I61" s="4" t="s">
        <v>10</v>
      </c>
      <c r="J61" s="4" t="s">
        <v>25</v>
      </c>
      <c r="K61" s="19">
        <f>L61+M61+N61+O61</f>
        <v>850</v>
      </c>
      <c r="L61" s="24">
        <f>L62</f>
        <v>350</v>
      </c>
      <c r="M61" s="24">
        <f>M62</f>
        <v>100</v>
      </c>
      <c r="N61" s="24">
        <f>N62</f>
        <v>50</v>
      </c>
      <c r="O61" s="24">
        <f>O62</f>
        <v>350</v>
      </c>
    </row>
    <row r="62" spans="1:15" ht="62.25" customHeight="1">
      <c r="A62" s="94" t="s">
        <v>120</v>
      </c>
      <c r="B62" s="95"/>
      <c r="C62" s="95"/>
      <c r="D62" s="96"/>
      <c r="E62" s="7" t="s">
        <v>66</v>
      </c>
      <c r="F62" s="7" t="s">
        <v>96</v>
      </c>
      <c r="G62" s="7" t="s">
        <v>8</v>
      </c>
      <c r="H62" s="7" t="s">
        <v>262</v>
      </c>
      <c r="I62" s="7" t="s">
        <v>71</v>
      </c>
      <c r="J62" s="7" t="s">
        <v>43</v>
      </c>
      <c r="K62" s="14">
        <f>L62+M62+N62+O62</f>
        <v>850</v>
      </c>
      <c r="L62" s="23">
        <v>350</v>
      </c>
      <c r="M62" s="23">
        <v>100</v>
      </c>
      <c r="N62" s="23">
        <v>50</v>
      </c>
      <c r="O62" s="23">
        <v>350</v>
      </c>
    </row>
    <row r="63" spans="1:15" ht="66" customHeight="1">
      <c r="A63" s="118" t="s">
        <v>263</v>
      </c>
      <c r="B63" s="119"/>
      <c r="C63" s="119"/>
      <c r="D63" s="120"/>
      <c r="E63" s="4" t="s">
        <v>66</v>
      </c>
      <c r="F63" s="4" t="s">
        <v>96</v>
      </c>
      <c r="G63" s="4" t="s">
        <v>119</v>
      </c>
      <c r="H63" s="4" t="s">
        <v>236</v>
      </c>
      <c r="I63" s="4" t="s">
        <v>10</v>
      </c>
      <c r="J63" s="4" t="s">
        <v>25</v>
      </c>
      <c r="K63" s="19">
        <f t="shared" si="0"/>
        <v>2080</v>
      </c>
      <c r="L63" s="24">
        <f>L64</f>
        <v>520</v>
      </c>
      <c r="M63" s="24">
        <f>M64</f>
        <v>520</v>
      </c>
      <c r="N63" s="24">
        <f>N64</f>
        <v>520</v>
      </c>
      <c r="O63" s="24">
        <f>O64</f>
        <v>520</v>
      </c>
    </row>
    <row r="64" spans="1:15" ht="66" customHeight="1">
      <c r="A64" s="121" t="s">
        <v>263</v>
      </c>
      <c r="B64" s="122"/>
      <c r="C64" s="122"/>
      <c r="D64" s="123"/>
      <c r="E64" s="7" t="s">
        <v>66</v>
      </c>
      <c r="F64" s="7" t="s">
        <v>96</v>
      </c>
      <c r="G64" s="7" t="s">
        <v>119</v>
      </c>
      <c r="H64" s="7" t="s">
        <v>236</v>
      </c>
      <c r="I64" s="7" t="s">
        <v>71</v>
      </c>
      <c r="J64" s="7" t="s">
        <v>44</v>
      </c>
      <c r="K64" s="14">
        <f t="shared" si="0"/>
        <v>2080</v>
      </c>
      <c r="L64" s="23">
        <v>520</v>
      </c>
      <c r="M64" s="23">
        <v>520</v>
      </c>
      <c r="N64" s="23">
        <v>520</v>
      </c>
      <c r="O64" s="23">
        <v>520</v>
      </c>
    </row>
    <row r="65" spans="1:15" ht="65.25" customHeight="1">
      <c r="A65" s="93" t="s">
        <v>2</v>
      </c>
      <c r="B65" s="93"/>
      <c r="C65" s="93"/>
      <c r="D65" s="93"/>
      <c r="E65" s="4" t="s">
        <v>66</v>
      </c>
      <c r="F65" s="4" t="s">
        <v>96</v>
      </c>
      <c r="G65" s="4" t="s">
        <v>119</v>
      </c>
      <c r="H65" s="4" t="s">
        <v>237</v>
      </c>
      <c r="I65" s="4" t="s">
        <v>10</v>
      </c>
      <c r="J65" s="4" t="s">
        <v>25</v>
      </c>
      <c r="K65" s="19">
        <f t="shared" si="0"/>
        <v>30.8</v>
      </c>
      <c r="L65" s="24">
        <f>L66+L67</f>
        <v>0</v>
      </c>
      <c r="M65" s="24">
        <f>M66+M67</f>
        <v>16</v>
      </c>
      <c r="N65" s="24">
        <f>N66+N67</f>
        <v>14.8</v>
      </c>
      <c r="O65" s="24">
        <f>O66+O67</f>
        <v>0</v>
      </c>
    </row>
    <row r="66" spans="1:15" ht="68.25" customHeight="1">
      <c r="A66" s="117" t="s">
        <v>2</v>
      </c>
      <c r="B66" s="117"/>
      <c r="C66" s="117"/>
      <c r="D66" s="117"/>
      <c r="E66" s="7" t="s">
        <v>66</v>
      </c>
      <c r="F66" s="7" t="s">
        <v>96</v>
      </c>
      <c r="G66" s="7" t="s">
        <v>119</v>
      </c>
      <c r="H66" s="7" t="s">
        <v>237</v>
      </c>
      <c r="I66" s="7" t="s">
        <v>71</v>
      </c>
      <c r="J66" s="7" t="s">
        <v>45</v>
      </c>
      <c r="K66" s="14">
        <f t="shared" si="0"/>
        <v>5.8</v>
      </c>
      <c r="L66" s="23">
        <v>0</v>
      </c>
      <c r="M66" s="23">
        <v>3</v>
      </c>
      <c r="N66" s="23">
        <v>2.8</v>
      </c>
      <c r="O66" s="23">
        <v>0</v>
      </c>
    </row>
    <row r="67" spans="1:15" ht="63.75" customHeight="1">
      <c r="A67" s="117" t="s">
        <v>2</v>
      </c>
      <c r="B67" s="117"/>
      <c r="C67" s="117"/>
      <c r="D67" s="117"/>
      <c r="E67" s="7" t="s">
        <v>66</v>
      </c>
      <c r="F67" s="7" t="s">
        <v>96</v>
      </c>
      <c r="G67" s="7" t="s">
        <v>119</v>
      </c>
      <c r="H67" s="7" t="s">
        <v>237</v>
      </c>
      <c r="I67" s="7" t="s">
        <v>71</v>
      </c>
      <c r="J67" s="7" t="s">
        <v>48</v>
      </c>
      <c r="K67" s="14">
        <f t="shared" si="0"/>
        <v>25</v>
      </c>
      <c r="L67" s="23">
        <v>0</v>
      </c>
      <c r="M67" s="23">
        <v>13</v>
      </c>
      <c r="N67" s="23">
        <v>12</v>
      </c>
      <c r="O67" s="23">
        <v>0</v>
      </c>
    </row>
    <row r="68" spans="1:15" ht="63.75" customHeight="1">
      <c r="A68" s="93" t="s">
        <v>3</v>
      </c>
      <c r="B68" s="93"/>
      <c r="C68" s="93"/>
      <c r="D68" s="93"/>
      <c r="E68" s="4" t="s">
        <v>66</v>
      </c>
      <c r="F68" s="4" t="s">
        <v>96</v>
      </c>
      <c r="G68" s="4" t="s">
        <v>119</v>
      </c>
      <c r="H68" s="4" t="s">
        <v>238</v>
      </c>
      <c r="I68" s="4" t="s">
        <v>10</v>
      </c>
      <c r="J68" s="4" t="s">
        <v>25</v>
      </c>
      <c r="K68" s="19">
        <f t="shared" si="0"/>
        <v>5</v>
      </c>
      <c r="L68" s="24">
        <f>L69+L70+L71</f>
        <v>0</v>
      </c>
      <c r="M68" s="24">
        <f>M69+M70+M71</f>
        <v>2.5</v>
      </c>
      <c r="N68" s="24">
        <f>N69+N70+N71</f>
        <v>2.5</v>
      </c>
      <c r="O68" s="24">
        <f>O69+O70+O71</f>
        <v>0</v>
      </c>
    </row>
    <row r="69" spans="1:15" ht="66" customHeight="1">
      <c r="A69" s="117" t="s">
        <v>3</v>
      </c>
      <c r="B69" s="117"/>
      <c r="C69" s="117"/>
      <c r="D69" s="117"/>
      <c r="E69" s="7" t="s">
        <v>66</v>
      </c>
      <c r="F69" s="7" t="s">
        <v>96</v>
      </c>
      <c r="G69" s="7" t="s">
        <v>119</v>
      </c>
      <c r="H69" s="7" t="s">
        <v>238</v>
      </c>
      <c r="I69" s="7" t="s">
        <v>71</v>
      </c>
      <c r="J69" s="7" t="s">
        <v>44</v>
      </c>
      <c r="K69" s="14">
        <f t="shared" si="0"/>
        <v>3</v>
      </c>
      <c r="L69" s="23">
        <v>0</v>
      </c>
      <c r="M69" s="23">
        <v>1.5</v>
      </c>
      <c r="N69" s="23">
        <v>1.5</v>
      </c>
      <c r="O69" s="23">
        <v>0</v>
      </c>
    </row>
    <row r="70" spans="1:15" ht="63.75" customHeight="1">
      <c r="A70" s="117" t="s">
        <v>3</v>
      </c>
      <c r="B70" s="117"/>
      <c r="C70" s="117"/>
      <c r="D70" s="117"/>
      <c r="E70" s="7" t="s">
        <v>66</v>
      </c>
      <c r="F70" s="7" t="s">
        <v>96</v>
      </c>
      <c r="G70" s="7" t="s">
        <v>119</v>
      </c>
      <c r="H70" s="7" t="s">
        <v>238</v>
      </c>
      <c r="I70" s="7" t="s">
        <v>71</v>
      </c>
      <c r="J70" s="7" t="s">
        <v>45</v>
      </c>
      <c r="K70" s="14">
        <f t="shared" si="0"/>
        <v>1</v>
      </c>
      <c r="L70" s="23">
        <v>0</v>
      </c>
      <c r="M70" s="23">
        <v>0.5</v>
      </c>
      <c r="N70" s="23">
        <v>0.5</v>
      </c>
      <c r="O70" s="23">
        <v>0</v>
      </c>
    </row>
    <row r="71" spans="1:15" ht="68.25" customHeight="1">
      <c r="A71" s="117" t="s">
        <v>3</v>
      </c>
      <c r="B71" s="117"/>
      <c r="C71" s="117"/>
      <c r="D71" s="117"/>
      <c r="E71" s="7" t="s">
        <v>66</v>
      </c>
      <c r="F71" s="7" t="s">
        <v>96</v>
      </c>
      <c r="G71" s="7" t="s">
        <v>119</v>
      </c>
      <c r="H71" s="7" t="s">
        <v>238</v>
      </c>
      <c r="I71" s="7" t="s">
        <v>71</v>
      </c>
      <c r="J71" s="7" t="s">
        <v>48</v>
      </c>
      <c r="K71" s="14">
        <f t="shared" si="0"/>
        <v>1</v>
      </c>
      <c r="L71" s="23">
        <v>0</v>
      </c>
      <c r="M71" s="23">
        <v>0.5</v>
      </c>
      <c r="N71" s="23">
        <v>0.5</v>
      </c>
      <c r="O71" s="23">
        <v>0</v>
      </c>
    </row>
    <row r="72" spans="1:15" s="38" customFormat="1" ht="101.25" customHeight="1">
      <c r="A72" s="89" t="s">
        <v>264</v>
      </c>
      <c r="B72" s="90"/>
      <c r="C72" s="90"/>
      <c r="D72" s="91"/>
      <c r="E72" s="4" t="s">
        <v>66</v>
      </c>
      <c r="F72" s="4" t="s">
        <v>96</v>
      </c>
      <c r="G72" s="4" t="s">
        <v>119</v>
      </c>
      <c r="H72" s="4" t="s">
        <v>239</v>
      </c>
      <c r="I72" s="4" t="s">
        <v>10</v>
      </c>
      <c r="J72" s="4" t="s">
        <v>25</v>
      </c>
      <c r="K72" s="19">
        <f t="shared" si="0"/>
        <v>495.29999999999995</v>
      </c>
      <c r="L72" s="24">
        <f>L73+L74+L75+L76</f>
        <v>123.8</v>
      </c>
      <c r="M72" s="24">
        <f>M73+M74+M75+M76</f>
        <v>123.8</v>
      </c>
      <c r="N72" s="24">
        <f>N73+N74+N75+N76</f>
        <v>123.8</v>
      </c>
      <c r="O72" s="24">
        <f>O73+O74+O75+O76</f>
        <v>123.89999999999999</v>
      </c>
    </row>
    <row r="73" spans="1:15" ht="90.75" customHeight="1">
      <c r="A73" s="94" t="s">
        <v>264</v>
      </c>
      <c r="B73" s="95"/>
      <c r="C73" s="95"/>
      <c r="D73" s="96"/>
      <c r="E73" s="7" t="s">
        <v>66</v>
      </c>
      <c r="F73" s="7" t="s">
        <v>96</v>
      </c>
      <c r="G73" s="7" t="s">
        <v>119</v>
      </c>
      <c r="H73" s="7" t="s">
        <v>239</v>
      </c>
      <c r="I73" s="7" t="s">
        <v>71</v>
      </c>
      <c r="J73" s="7" t="s">
        <v>44</v>
      </c>
      <c r="K73" s="14">
        <f t="shared" si="0"/>
        <v>384.3</v>
      </c>
      <c r="L73" s="23">
        <v>96</v>
      </c>
      <c r="M73" s="23">
        <v>96</v>
      </c>
      <c r="N73" s="23">
        <v>96</v>
      </c>
      <c r="O73" s="23">
        <v>96.3</v>
      </c>
    </row>
    <row r="74" spans="1:15" ht="92.25" customHeight="1">
      <c r="A74" s="94" t="s">
        <v>264</v>
      </c>
      <c r="B74" s="95"/>
      <c r="C74" s="95"/>
      <c r="D74" s="96"/>
      <c r="E74" s="7" t="s">
        <v>66</v>
      </c>
      <c r="F74" s="7" t="s">
        <v>96</v>
      </c>
      <c r="G74" s="7" t="s">
        <v>119</v>
      </c>
      <c r="H74" s="7" t="s">
        <v>239</v>
      </c>
      <c r="I74" s="7" t="s">
        <v>71</v>
      </c>
      <c r="J74" s="7" t="s">
        <v>45</v>
      </c>
      <c r="K74" s="14">
        <f t="shared" si="0"/>
        <v>12.600000000000001</v>
      </c>
      <c r="L74" s="23">
        <v>3.2</v>
      </c>
      <c r="M74" s="23">
        <v>3.2</v>
      </c>
      <c r="N74" s="23">
        <v>3.2</v>
      </c>
      <c r="O74" s="23">
        <v>3</v>
      </c>
    </row>
    <row r="75" spans="1:15" ht="90.75" customHeight="1">
      <c r="A75" s="94" t="s">
        <v>264</v>
      </c>
      <c r="B75" s="95"/>
      <c r="C75" s="95"/>
      <c r="D75" s="96"/>
      <c r="E75" s="7" t="s">
        <v>66</v>
      </c>
      <c r="F75" s="7" t="s">
        <v>96</v>
      </c>
      <c r="G75" s="7" t="s">
        <v>119</v>
      </c>
      <c r="H75" s="7" t="s">
        <v>239</v>
      </c>
      <c r="I75" s="7" t="s">
        <v>71</v>
      </c>
      <c r="J75" s="7" t="s">
        <v>47</v>
      </c>
      <c r="K75" s="14">
        <f t="shared" si="0"/>
        <v>58.599999999999994</v>
      </c>
      <c r="L75" s="23">
        <v>14.6</v>
      </c>
      <c r="M75" s="23">
        <v>14.6</v>
      </c>
      <c r="N75" s="23">
        <v>14.6</v>
      </c>
      <c r="O75" s="23">
        <v>14.8</v>
      </c>
    </row>
    <row r="76" spans="1:15" ht="90.75" customHeight="1">
      <c r="A76" s="94" t="s">
        <v>264</v>
      </c>
      <c r="B76" s="95"/>
      <c r="C76" s="95"/>
      <c r="D76" s="96"/>
      <c r="E76" s="7" t="s">
        <v>66</v>
      </c>
      <c r="F76" s="7" t="s">
        <v>96</v>
      </c>
      <c r="G76" s="7" t="s">
        <v>119</v>
      </c>
      <c r="H76" s="7" t="s">
        <v>239</v>
      </c>
      <c r="I76" s="7" t="s">
        <v>71</v>
      </c>
      <c r="J76" s="7" t="s">
        <v>48</v>
      </c>
      <c r="K76" s="14">
        <f t="shared" si="0"/>
        <v>39.8</v>
      </c>
      <c r="L76" s="23">
        <v>10</v>
      </c>
      <c r="M76" s="23">
        <v>10</v>
      </c>
      <c r="N76" s="23">
        <v>10</v>
      </c>
      <c r="O76" s="23">
        <v>9.8</v>
      </c>
    </row>
    <row r="77" spans="1:15" ht="117" customHeight="1">
      <c r="A77" s="89" t="s">
        <v>1</v>
      </c>
      <c r="B77" s="90"/>
      <c r="C77" s="90"/>
      <c r="D77" s="91"/>
      <c r="E77" s="4" t="s">
        <v>66</v>
      </c>
      <c r="F77" s="4" t="s">
        <v>95</v>
      </c>
      <c r="G77" s="4" t="s">
        <v>7</v>
      </c>
      <c r="H77" s="4" t="s">
        <v>240</v>
      </c>
      <c r="I77" s="4" t="s">
        <v>6</v>
      </c>
      <c r="J77" s="4" t="s">
        <v>25</v>
      </c>
      <c r="K77" s="19">
        <f t="shared" si="0"/>
        <v>257.8</v>
      </c>
      <c r="L77" s="24">
        <f>L78</f>
        <v>64.5</v>
      </c>
      <c r="M77" s="24">
        <f>M78</f>
        <v>64.5</v>
      </c>
      <c r="N77" s="24">
        <f>N78</f>
        <v>64.5</v>
      </c>
      <c r="O77" s="24">
        <f>O78</f>
        <v>64.3</v>
      </c>
    </row>
    <row r="78" spans="1:15" ht="111" customHeight="1">
      <c r="A78" s="94" t="s">
        <v>1</v>
      </c>
      <c r="B78" s="95"/>
      <c r="C78" s="95"/>
      <c r="D78" s="96"/>
      <c r="E78" s="7" t="s">
        <v>66</v>
      </c>
      <c r="F78" s="7" t="s">
        <v>95</v>
      </c>
      <c r="G78" s="7" t="s">
        <v>7</v>
      </c>
      <c r="H78" s="7" t="s">
        <v>240</v>
      </c>
      <c r="I78" s="7" t="s">
        <v>77</v>
      </c>
      <c r="J78" s="7" t="s">
        <v>78</v>
      </c>
      <c r="K78" s="14">
        <f t="shared" si="0"/>
        <v>257.8</v>
      </c>
      <c r="L78" s="23">
        <v>64.5</v>
      </c>
      <c r="M78" s="23">
        <v>64.5</v>
      </c>
      <c r="N78" s="23">
        <v>64.5</v>
      </c>
      <c r="O78" s="23">
        <v>64.3</v>
      </c>
    </row>
    <row r="79" spans="1:15" ht="125.25" customHeight="1">
      <c r="A79" s="89" t="s">
        <v>132</v>
      </c>
      <c r="B79" s="90"/>
      <c r="C79" s="90"/>
      <c r="D79" s="91"/>
      <c r="E79" s="4" t="s">
        <v>66</v>
      </c>
      <c r="F79" s="4" t="s">
        <v>95</v>
      </c>
      <c r="G79" s="4" t="s">
        <v>7</v>
      </c>
      <c r="H79" s="4" t="s">
        <v>240</v>
      </c>
      <c r="I79" s="4" t="s">
        <v>99</v>
      </c>
      <c r="J79" s="4" t="s">
        <v>25</v>
      </c>
      <c r="K79" s="19">
        <f>L79+M79+N79+O79</f>
        <v>20</v>
      </c>
      <c r="L79" s="24">
        <f>L80</f>
        <v>5</v>
      </c>
      <c r="M79" s="24">
        <f>M80</f>
        <v>5</v>
      </c>
      <c r="N79" s="24">
        <f>N80</f>
        <v>5</v>
      </c>
      <c r="O79" s="24">
        <f>O80</f>
        <v>5</v>
      </c>
    </row>
    <row r="80" spans="1:15" ht="119.25" customHeight="1">
      <c r="A80" s="94" t="s">
        <v>132</v>
      </c>
      <c r="B80" s="95"/>
      <c r="C80" s="95"/>
      <c r="D80" s="96"/>
      <c r="E80" s="7" t="s">
        <v>66</v>
      </c>
      <c r="F80" s="7" t="s">
        <v>95</v>
      </c>
      <c r="G80" s="7" t="s">
        <v>7</v>
      </c>
      <c r="H80" s="7" t="s">
        <v>240</v>
      </c>
      <c r="I80" s="7" t="s">
        <v>277</v>
      </c>
      <c r="J80" s="7" t="s">
        <v>91</v>
      </c>
      <c r="K80" s="14">
        <f>L80+M80+N80+O80</f>
        <v>20</v>
      </c>
      <c r="L80" s="23">
        <v>5</v>
      </c>
      <c r="M80" s="23">
        <v>5</v>
      </c>
      <c r="N80" s="23">
        <v>5</v>
      </c>
      <c r="O80" s="23">
        <v>5</v>
      </c>
    </row>
    <row r="81" spans="1:15" ht="143.25" customHeight="1">
      <c r="A81" s="94" t="s">
        <v>138</v>
      </c>
      <c r="B81" s="95"/>
      <c r="C81" s="95"/>
      <c r="D81" s="96"/>
      <c r="E81" s="4" t="s">
        <v>66</v>
      </c>
      <c r="F81" s="4" t="s">
        <v>95</v>
      </c>
      <c r="G81" s="4" t="s">
        <v>7</v>
      </c>
      <c r="H81" s="4" t="s">
        <v>241</v>
      </c>
      <c r="I81" s="4" t="s">
        <v>6</v>
      </c>
      <c r="J81" s="4" t="s">
        <v>25</v>
      </c>
      <c r="K81" s="19">
        <f>L81+M81+N81+O81</f>
        <v>1485</v>
      </c>
      <c r="L81" s="24">
        <f>L82</f>
        <v>371.2</v>
      </c>
      <c r="M81" s="24">
        <f>M82</f>
        <v>371.2</v>
      </c>
      <c r="N81" s="24">
        <f>N82</f>
        <v>371.2</v>
      </c>
      <c r="O81" s="24">
        <f>O82</f>
        <v>371.4</v>
      </c>
    </row>
    <row r="82" spans="1:15" ht="141" customHeight="1">
      <c r="A82" s="94" t="s">
        <v>138</v>
      </c>
      <c r="B82" s="95"/>
      <c r="C82" s="95"/>
      <c r="D82" s="96"/>
      <c r="E82" s="7" t="s">
        <v>66</v>
      </c>
      <c r="F82" s="7" t="s">
        <v>95</v>
      </c>
      <c r="G82" s="7" t="s">
        <v>7</v>
      </c>
      <c r="H82" s="7" t="s">
        <v>241</v>
      </c>
      <c r="I82" s="7" t="s">
        <v>77</v>
      </c>
      <c r="J82" s="7" t="s">
        <v>78</v>
      </c>
      <c r="K82" s="14">
        <f>L82+M82+N82+O82</f>
        <v>1485</v>
      </c>
      <c r="L82" s="23">
        <v>371.2</v>
      </c>
      <c r="M82" s="23">
        <v>371.2</v>
      </c>
      <c r="N82" s="23">
        <v>371.2</v>
      </c>
      <c r="O82" s="23">
        <v>371.4</v>
      </c>
    </row>
    <row r="83" spans="1:15" ht="75" customHeight="1">
      <c r="A83" s="89" t="s">
        <v>101</v>
      </c>
      <c r="B83" s="90"/>
      <c r="C83" s="90"/>
      <c r="D83" s="91"/>
      <c r="E83" s="4" t="s">
        <v>66</v>
      </c>
      <c r="F83" s="4" t="s">
        <v>95</v>
      </c>
      <c r="G83" s="4" t="s">
        <v>7</v>
      </c>
      <c r="H83" s="4" t="s">
        <v>242</v>
      </c>
      <c r="I83" s="4" t="s">
        <v>6</v>
      </c>
      <c r="J83" s="4" t="s">
        <v>25</v>
      </c>
      <c r="K83" s="19">
        <f t="shared" si="0"/>
        <v>7186.1</v>
      </c>
      <c r="L83" s="24">
        <f>L84+L85+L86+L87+L88+L89+L90+L91</f>
        <v>1796.5</v>
      </c>
      <c r="M83" s="24">
        <f>M84+M85+M86+M87+M88+M89+M90+M91</f>
        <v>1796.5</v>
      </c>
      <c r="N83" s="24">
        <f>N84+N85+N86+N87+N88+N89+N90+N91</f>
        <v>1796.5</v>
      </c>
      <c r="O83" s="24">
        <f>O84+O85+O86+O87+O88+O89+O90+O91</f>
        <v>1796.6</v>
      </c>
    </row>
    <row r="84" spans="1:15" ht="59.25" customHeight="1">
      <c r="A84" s="88" t="s">
        <v>76</v>
      </c>
      <c r="B84" s="77"/>
      <c r="C84" s="77"/>
      <c r="D84" s="78"/>
      <c r="E84" s="7" t="s">
        <v>66</v>
      </c>
      <c r="F84" s="7" t="s">
        <v>95</v>
      </c>
      <c r="G84" s="7" t="s">
        <v>7</v>
      </c>
      <c r="H84" s="7" t="s">
        <v>242</v>
      </c>
      <c r="I84" s="7" t="s">
        <v>77</v>
      </c>
      <c r="J84" s="7" t="s">
        <v>78</v>
      </c>
      <c r="K84" s="14">
        <f t="shared" si="0"/>
        <v>688</v>
      </c>
      <c r="L84" s="23">
        <v>172</v>
      </c>
      <c r="M84" s="23">
        <v>172</v>
      </c>
      <c r="N84" s="23">
        <v>172</v>
      </c>
      <c r="O84" s="23">
        <v>172</v>
      </c>
    </row>
    <row r="85" spans="1:15" ht="55.5" customHeight="1">
      <c r="A85" s="92" t="s">
        <v>79</v>
      </c>
      <c r="B85" s="92"/>
      <c r="C85" s="92"/>
      <c r="D85" s="92"/>
      <c r="E85" s="7" t="s">
        <v>66</v>
      </c>
      <c r="F85" s="7" t="s">
        <v>95</v>
      </c>
      <c r="G85" s="7" t="s">
        <v>7</v>
      </c>
      <c r="H85" s="7" t="s">
        <v>242</v>
      </c>
      <c r="I85" s="7" t="s">
        <v>77</v>
      </c>
      <c r="J85" s="7" t="s">
        <v>78</v>
      </c>
      <c r="K85" s="14">
        <f t="shared" si="0"/>
        <v>423.29999999999995</v>
      </c>
      <c r="L85" s="23">
        <v>105.8</v>
      </c>
      <c r="M85" s="23">
        <v>105.8</v>
      </c>
      <c r="N85" s="23">
        <v>105.8</v>
      </c>
      <c r="O85" s="23">
        <v>105.9</v>
      </c>
    </row>
    <row r="86" spans="1:15" ht="64.5" customHeight="1">
      <c r="A86" s="92" t="s">
        <v>80</v>
      </c>
      <c r="B86" s="92"/>
      <c r="C86" s="92"/>
      <c r="D86" s="92"/>
      <c r="E86" s="7" t="s">
        <v>66</v>
      </c>
      <c r="F86" s="7" t="s">
        <v>95</v>
      </c>
      <c r="G86" s="7" t="s">
        <v>7</v>
      </c>
      <c r="H86" s="7" t="s">
        <v>242</v>
      </c>
      <c r="I86" s="7" t="s">
        <v>77</v>
      </c>
      <c r="J86" s="7" t="s">
        <v>78</v>
      </c>
      <c r="K86" s="14">
        <f t="shared" si="0"/>
        <v>597</v>
      </c>
      <c r="L86" s="23">
        <v>149.3</v>
      </c>
      <c r="M86" s="23">
        <v>149.3</v>
      </c>
      <c r="N86" s="23">
        <v>149.2</v>
      </c>
      <c r="O86" s="23">
        <v>149.2</v>
      </c>
    </row>
    <row r="87" spans="1:15" ht="55.5" customHeight="1">
      <c r="A87" s="92" t="s">
        <v>81</v>
      </c>
      <c r="B87" s="92"/>
      <c r="C87" s="92"/>
      <c r="D87" s="92"/>
      <c r="E87" s="7" t="s">
        <v>66</v>
      </c>
      <c r="F87" s="7" t="s">
        <v>95</v>
      </c>
      <c r="G87" s="7" t="s">
        <v>7</v>
      </c>
      <c r="H87" s="7" t="s">
        <v>242</v>
      </c>
      <c r="I87" s="7" t="s">
        <v>77</v>
      </c>
      <c r="J87" s="7" t="s">
        <v>78</v>
      </c>
      <c r="K87" s="14">
        <f aca="true" t="shared" si="1" ref="K87:K104">L87+M87+N87+O87</f>
        <v>434</v>
      </c>
      <c r="L87" s="23">
        <v>108.5</v>
      </c>
      <c r="M87" s="23">
        <v>108.5</v>
      </c>
      <c r="N87" s="23">
        <v>108.5</v>
      </c>
      <c r="O87" s="23">
        <v>108.5</v>
      </c>
    </row>
    <row r="88" spans="1:15" ht="55.5" customHeight="1">
      <c r="A88" s="92" t="s">
        <v>82</v>
      </c>
      <c r="B88" s="92"/>
      <c r="C88" s="92"/>
      <c r="D88" s="92"/>
      <c r="E88" s="7" t="s">
        <v>66</v>
      </c>
      <c r="F88" s="7" t="s">
        <v>95</v>
      </c>
      <c r="G88" s="7" t="s">
        <v>7</v>
      </c>
      <c r="H88" s="7" t="s">
        <v>242</v>
      </c>
      <c r="I88" s="7" t="s">
        <v>77</v>
      </c>
      <c r="J88" s="7" t="s">
        <v>78</v>
      </c>
      <c r="K88" s="14">
        <f t="shared" si="1"/>
        <v>1031.9</v>
      </c>
      <c r="L88" s="23">
        <v>258</v>
      </c>
      <c r="M88" s="23">
        <v>258</v>
      </c>
      <c r="N88" s="23">
        <v>258</v>
      </c>
      <c r="O88" s="23">
        <v>257.9</v>
      </c>
    </row>
    <row r="89" spans="1:15" ht="52.5" customHeight="1">
      <c r="A89" s="92" t="s">
        <v>83</v>
      </c>
      <c r="B89" s="92"/>
      <c r="C89" s="92"/>
      <c r="D89" s="92"/>
      <c r="E89" s="7" t="s">
        <v>66</v>
      </c>
      <c r="F89" s="7" t="s">
        <v>95</v>
      </c>
      <c r="G89" s="7" t="s">
        <v>7</v>
      </c>
      <c r="H89" s="7" t="s">
        <v>242</v>
      </c>
      <c r="I89" s="7" t="s">
        <v>77</v>
      </c>
      <c r="J89" s="7" t="s">
        <v>78</v>
      </c>
      <c r="K89" s="14">
        <f t="shared" si="1"/>
        <v>559.6</v>
      </c>
      <c r="L89" s="23">
        <v>139.9</v>
      </c>
      <c r="M89" s="23">
        <v>139.9</v>
      </c>
      <c r="N89" s="23">
        <v>139.9</v>
      </c>
      <c r="O89" s="23">
        <v>139.9</v>
      </c>
    </row>
    <row r="90" spans="1:15" ht="51" customHeight="1">
      <c r="A90" s="92" t="s">
        <v>84</v>
      </c>
      <c r="B90" s="92"/>
      <c r="C90" s="92"/>
      <c r="D90" s="92"/>
      <c r="E90" s="7" t="s">
        <v>66</v>
      </c>
      <c r="F90" s="7" t="s">
        <v>95</v>
      </c>
      <c r="G90" s="7" t="s">
        <v>7</v>
      </c>
      <c r="H90" s="7" t="s">
        <v>242</v>
      </c>
      <c r="I90" s="7" t="s">
        <v>77</v>
      </c>
      <c r="J90" s="7" t="s">
        <v>78</v>
      </c>
      <c r="K90" s="14">
        <f t="shared" si="1"/>
        <v>506.90000000000003</v>
      </c>
      <c r="L90" s="23">
        <v>126.7</v>
      </c>
      <c r="M90" s="23">
        <v>126.7</v>
      </c>
      <c r="N90" s="23">
        <v>126.7</v>
      </c>
      <c r="O90" s="23">
        <v>126.8</v>
      </c>
    </row>
    <row r="91" spans="1:15" ht="56.25" customHeight="1">
      <c r="A91" s="92" t="s">
        <v>85</v>
      </c>
      <c r="B91" s="92"/>
      <c r="C91" s="92"/>
      <c r="D91" s="92"/>
      <c r="E91" s="7" t="s">
        <v>66</v>
      </c>
      <c r="F91" s="7" t="s">
        <v>95</v>
      </c>
      <c r="G91" s="7" t="s">
        <v>7</v>
      </c>
      <c r="H91" s="7" t="s">
        <v>242</v>
      </c>
      <c r="I91" s="7" t="s">
        <v>77</v>
      </c>
      <c r="J91" s="7" t="s">
        <v>78</v>
      </c>
      <c r="K91" s="14">
        <f t="shared" si="1"/>
        <v>2945.4</v>
      </c>
      <c r="L91" s="23">
        <v>736.3</v>
      </c>
      <c r="M91" s="23">
        <v>736.3</v>
      </c>
      <c r="N91" s="23">
        <v>736.4</v>
      </c>
      <c r="O91" s="23">
        <v>736.4</v>
      </c>
    </row>
    <row r="92" spans="1:15" ht="63.75" customHeight="1">
      <c r="A92" s="89" t="s">
        <v>97</v>
      </c>
      <c r="B92" s="90"/>
      <c r="C92" s="90"/>
      <c r="D92" s="91"/>
      <c r="E92" s="4" t="s">
        <v>66</v>
      </c>
      <c r="F92" s="4" t="s">
        <v>117</v>
      </c>
      <c r="G92" s="4" t="s">
        <v>7</v>
      </c>
      <c r="H92" s="4" t="s">
        <v>245</v>
      </c>
      <c r="I92" s="4" t="s">
        <v>98</v>
      </c>
      <c r="J92" s="4" t="s">
        <v>25</v>
      </c>
      <c r="K92" s="19">
        <f t="shared" si="1"/>
        <v>488.90000000000003</v>
      </c>
      <c r="L92" s="24">
        <f>L93</f>
        <v>122.2</v>
      </c>
      <c r="M92" s="24">
        <f>M93</f>
        <v>122.2</v>
      </c>
      <c r="N92" s="24">
        <f>N93</f>
        <v>122.2</v>
      </c>
      <c r="O92" s="24">
        <f>O93</f>
        <v>122.3</v>
      </c>
    </row>
    <row r="93" spans="1:15" ht="56.25" customHeight="1">
      <c r="A93" s="94" t="s">
        <v>97</v>
      </c>
      <c r="B93" s="95"/>
      <c r="C93" s="95"/>
      <c r="D93" s="96"/>
      <c r="E93" s="7" t="s">
        <v>66</v>
      </c>
      <c r="F93" s="7" t="s">
        <v>117</v>
      </c>
      <c r="G93" s="7" t="s">
        <v>7</v>
      </c>
      <c r="H93" s="7" t="s">
        <v>245</v>
      </c>
      <c r="I93" s="7" t="s">
        <v>195</v>
      </c>
      <c r="J93" s="7" t="s">
        <v>86</v>
      </c>
      <c r="K93" s="14">
        <f t="shared" si="1"/>
        <v>488.90000000000003</v>
      </c>
      <c r="L93" s="23">
        <v>122.2</v>
      </c>
      <c r="M93" s="23">
        <v>122.2</v>
      </c>
      <c r="N93" s="23">
        <v>122.2</v>
      </c>
      <c r="O93" s="23">
        <v>122.3</v>
      </c>
    </row>
    <row r="94" spans="1:15" ht="157.5" customHeight="1">
      <c r="A94" s="93" t="s">
        <v>4</v>
      </c>
      <c r="B94" s="93"/>
      <c r="C94" s="93"/>
      <c r="D94" s="93"/>
      <c r="E94" s="4" t="s">
        <v>66</v>
      </c>
      <c r="F94" s="4" t="s">
        <v>96</v>
      </c>
      <c r="G94" s="4" t="s">
        <v>96</v>
      </c>
      <c r="H94" s="4" t="s">
        <v>246</v>
      </c>
      <c r="I94" s="4" t="s">
        <v>11</v>
      </c>
      <c r="J94" s="4" t="s">
        <v>25</v>
      </c>
      <c r="K94" s="19">
        <f t="shared" si="1"/>
        <v>7409</v>
      </c>
      <c r="L94" s="24">
        <f>L95+L96</f>
        <v>1853</v>
      </c>
      <c r="M94" s="24">
        <f>M95+M96</f>
        <v>1852</v>
      </c>
      <c r="N94" s="24">
        <f>N95+N96</f>
        <v>1852</v>
      </c>
      <c r="O94" s="24">
        <f>O95+O96</f>
        <v>1852</v>
      </c>
    </row>
    <row r="95" spans="1:15" ht="138" customHeight="1">
      <c r="A95" s="117" t="s">
        <v>4</v>
      </c>
      <c r="B95" s="117"/>
      <c r="C95" s="117"/>
      <c r="D95" s="117"/>
      <c r="E95" s="7" t="s">
        <v>66</v>
      </c>
      <c r="F95" s="7" t="s">
        <v>96</v>
      </c>
      <c r="G95" s="7" t="s">
        <v>96</v>
      </c>
      <c r="H95" s="7" t="s">
        <v>246</v>
      </c>
      <c r="I95" s="7" t="s">
        <v>88</v>
      </c>
      <c r="J95" s="7" t="s">
        <v>29</v>
      </c>
      <c r="K95" s="14">
        <f t="shared" si="1"/>
        <v>5690.5</v>
      </c>
      <c r="L95" s="23">
        <v>1423</v>
      </c>
      <c r="M95" s="23">
        <v>1422.5</v>
      </c>
      <c r="N95" s="23">
        <v>1422.5</v>
      </c>
      <c r="O95" s="23">
        <v>1422.5</v>
      </c>
    </row>
    <row r="96" spans="1:15" ht="137.25" customHeight="1">
      <c r="A96" s="117" t="s">
        <v>4</v>
      </c>
      <c r="B96" s="117"/>
      <c r="C96" s="117"/>
      <c r="D96" s="117"/>
      <c r="E96" s="7" t="s">
        <v>66</v>
      </c>
      <c r="F96" s="7" t="s">
        <v>96</v>
      </c>
      <c r="G96" s="7" t="s">
        <v>96</v>
      </c>
      <c r="H96" s="7" t="s">
        <v>246</v>
      </c>
      <c r="I96" s="7" t="s">
        <v>88</v>
      </c>
      <c r="J96" s="7" t="s">
        <v>31</v>
      </c>
      <c r="K96" s="14">
        <f t="shared" si="1"/>
        <v>1718.5</v>
      </c>
      <c r="L96" s="23">
        <v>430</v>
      </c>
      <c r="M96" s="23">
        <v>429.5</v>
      </c>
      <c r="N96" s="23">
        <v>429.5</v>
      </c>
      <c r="O96" s="23">
        <v>429.5</v>
      </c>
    </row>
    <row r="97" spans="1:15" ht="101.25" customHeight="1">
      <c r="A97" s="93" t="s">
        <v>5</v>
      </c>
      <c r="B97" s="93"/>
      <c r="C97" s="93"/>
      <c r="D97" s="93"/>
      <c r="E97" s="4" t="s">
        <v>66</v>
      </c>
      <c r="F97" s="4" t="s">
        <v>96</v>
      </c>
      <c r="G97" s="4" t="s">
        <v>96</v>
      </c>
      <c r="H97" s="4" t="s">
        <v>246</v>
      </c>
      <c r="I97" s="4" t="s">
        <v>10</v>
      </c>
      <c r="J97" s="4" t="s">
        <v>25</v>
      </c>
      <c r="K97" s="19">
        <f t="shared" si="1"/>
        <v>702</v>
      </c>
      <c r="L97" s="25">
        <f>L98+L99+L100+L101</f>
        <v>219.5</v>
      </c>
      <c r="M97" s="25">
        <f>M98+M99+M100+M101</f>
        <v>149.5</v>
      </c>
      <c r="N97" s="25">
        <f>N98+N99+N100+N101</f>
        <v>114.5</v>
      </c>
      <c r="O97" s="25">
        <f>O98+O99+O100+O101</f>
        <v>218.5</v>
      </c>
    </row>
    <row r="98" spans="1:15" ht="81" customHeight="1">
      <c r="A98" s="117" t="s">
        <v>5</v>
      </c>
      <c r="B98" s="117"/>
      <c r="C98" s="117"/>
      <c r="D98" s="117"/>
      <c r="E98" s="7" t="s">
        <v>66</v>
      </c>
      <c r="F98" s="7" t="s">
        <v>96</v>
      </c>
      <c r="G98" s="7" t="s">
        <v>96</v>
      </c>
      <c r="H98" s="7" t="s">
        <v>246</v>
      </c>
      <c r="I98" s="7" t="s">
        <v>71</v>
      </c>
      <c r="J98" s="7" t="s">
        <v>43</v>
      </c>
      <c r="K98" s="14">
        <f t="shared" si="1"/>
        <v>245</v>
      </c>
      <c r="L98" s="23">
        <v>105</v>
      </c>
      <c r="M98" s="23">
        <v>35</v>
      </c>
      <c r="N98" s="23">
        <v>0</v>
      </c>
      <c r="O98" s="23">
        <v>105</v>
      </c>
    </row>
    <row r="99" spans="1:15" ht="82.5" customHeight="1">
      <c r="A99" s="117" t="s">
        <v>5</v>
      </c>
      <c r="B99" s="117"/>
      <c r="C99" s="117"/>
      <c r="D99" s="117"/>
      <c r="E99" s="7" t="s">
        <v>66</v>
      </c>
      <c r="F99" s="7" t="s">
        <v>96</v>
      </c>
      <c r="G99" s="7" t="s">
        <v>96</v>
      </c>
      <c r="H99" s="7" t="s">
        <v>246</v>
      </c>
      <c r="I99" s="7" t="s">
        <v>71</v>
      </c>
      <c r="J99" s="7" t="s">
        <v>44</v>
      </c>
      <c r="K99" s="14">
        <f t="shared" si="1"/>
        <v>143</v>
      </c>
      <c r="L99" s="23">
        <v>36</v>
      </c>
      <c r="M99" s="23">
        <v>36</v>
      </c>
      <c r="N99" s="23">
        <v>36</v>
      </c>
      <c r="O99" s="23">
        <v>35</v>
      </c>
    </row>
    <row r="100" spans="1:15" ht="79.5" customHeight="1">
      <c r="A100" s="117" t="s">
        <v>5</v>
      </c>
      <c r="B100" s="117"/>
      <c r="C100" s="117"/>
      <c r="D100" s="117"/>
      <c r="E100" s="7" t="s">
        <v>66</v>
      </c>
      <c r="F100" s="7" t="s">
        <v>96</v>
      </c>
      <c r="G100" s="7" t="s">
        <v>96</v>
      </c>
      <c r="H100" s="7" t="s">
        <v>246</v>
      </c>
      <c r="I100" s="7" t="s">
        <v>71</v>
      </c>
      <c r="J100" s="7" t="s">
        <v>45</v>
      </c>
      <c r="K100" s="14">
        <f t="shared" si="1"/>
        <v>222</v>
      </c>
      <c r="L100" s="23">
        <v>55.5</v>
      </c>
      <c r="M100" s="23">
        <v>55.5</v>
      </c>
      <c r="N100" s="23">
        <v>55.5</v>
      </c>
      <c r="O100" s="23">
        <v>55.5</v>
      </c>
    </row>
    <row r="101" spans="1:15" ht="77.25" customHeight="1">
      <c r="A101" s="117" t="s">
        <v>5</v>
      </c>
      <c r="B101" s="117"/>
      <c r="C101" s="117"/>
      <c r="D101" s="117"/>
      <c r="E101" s="7" t="s">
        <v>66</v>
      </c>
      <c r="F101" s="7" t="s">
        <v>96</v>
      </c>
      <c r="G101" s="7" t="s">
        <v>96</v>
      </c>
      <c r="H101" s="7" t="s">
        <v>246</v>
      </c>
      <c r="I101" s="7" t="s">
        <v>71</v>
      </c>
      <c r="J101" s="7" t="s">
        <v>46</v>
      </c>
      <c r="K101" s="14">
        <f t="shared" si="1"/>
        <v>92</v>
      </c>
      <c r="L101" s="23">
        <v>23</v>
      </c>
      <c r="M101" s="23">
        <v>23</v>
      </c>
      <c r="N101" s="23">
        <v>23</v>
      </c>
      <c r="O101" s="23">
        <v>23</v>
      </c>
    </row>
    <row r="102" spans="1:15" ht="78" customHeight="1">
      <c r="A102" s="93" t="s">
        <v>0</v>
      </c>
      <c r="B102" s="93"/>
      <c r="C102" s="93"/>
      <c r="D102" s="93"/>
      <c r="E102" s="4" t="s">
        <v>66</v>
      </c>
      <c r="F102" s="4" t="s">
        <v>96</v>
      </c>
      <c r="G102" s="4" t="s">
        <v>96</v>
      </c>
      <c r="H102" s="4" t="s">
        <v>246</v>
      </c>
      <c r="I102" s="4" t="s">
        <v>103</v>
      </c>
      <c r="J102" s="4" t="s">
        <v>25</v>
      </c>
      <c r="K102" s="19">
        <f t="shared" si="1"/>
        <v>300</v>
      </c>
      <c r="L102" s="24">
        <f>L103+L104</f>
        <v>75</v>
      </c>
      <c r="M102" s="24">
        <f>M103+M104</f>
        <v>75</v>
      </c>
      <c r="N102" s="24">
        <f>N103+N104</f>
        <v>75</v>
      </c>
      <c r="O102" s="24">
        <f>O103+O104</f>
        <v>75</v>
      </c>
    </row>
    <row r="103" spans="1:15" s="40" customFormat="1" ht="63.75" customHeight="1">
      <c r="A103" s="117" t="s">
        <v>0</v>
      </c>
      <c r="B103" s="117"/>
      <c r="C103" s="117"/>
      <c r="D103" s="117"/>
      <c r="E103" s="7" t="s">
        <v>66</v>
      </c>
      <c r="F103" s="7" t="s">
        <v>96</v>
      </c>
      <c r="G103" s="7" t="s">
        <v>96</v>
      </c>
      <c r="H103" s="7" t="s">
        <v>246</v>
      </c>
      <c r="I103" s="7" t="s">
        <v>148</v>
      </c>
      <c r="J103" s="7" t="s">
        <v>46</v>
      </c>
      <c r="K103" s="14">
        <f t="shared" si="1"/>
        <v>30</v>
      </c>
      <c r="L103" s="23">
        <v>7.5</v>
      </c>
      <c r="M103" s="23">
        <v>7.5</v>
      </c>
      <c r="N103" s="23">
        <v>7.5</v>
      </c>
      <c r="O103" s="23">
        <v>7.5</v>
      </c>
    </row>
    <row r="104" spans="1:15" ht="66" customHeight="1">
      <c r="A104" s="117" t="s">
        <v>0</v>
      </c>
      <c r="B104" s="117"/>
      <c r="C104" s="117"/>
      <c r="D104" s="117"/>
      <c r="E104" s="7" t="s">
        <v>66</v>
      </c>
      <c r="F104" s="7" t="s">
        <v>96</v>
      </c>
      <c r="G104" s="7" t="s">
        <v>96</v>
      </c>
      <c r="H104" s="7" t="s">
        <v>246</v>
      </c>
      <c r="I104" s="7" t="s">
        <v>149</v>
      </c>
      <c r="J104" s="7" t="s">
        <v>46</v>
      </c>
      <c r="K104" s="14">
        <f t="shared" si="1"/>
        <v>270</v>
      </c>
      <c r="L104" s="23">
        <v>67.5</v>
      </c>
      <c r="M104" s="23">
        <v>67.5</v>
      </c>
      <c r="N104" s="23">
        <v>67.5</v>
      </c>
      <c r="O104" s="23">
        <v>67.5</v>
      </c>
    </row>
    <row r="105" spans="1:15" s="38" customFormat="1" ht="21" customHeight="1">
      <c r="A105" s="93" t="s">
        <v>57</v>
      </c>
      <c r="B105" s="93"/>
      <c r="C105" s="93"/>
      <c r="D105" s="93"/>
      <c r="E105" s="4"/>
      <c r="F105" s="4"/>
      <c r="G105" s="4"/>
      <c r="H105" s="4"/>
      <c r="I105" s="4"/>
      <c r="J105" s="4"/>
      <c r="K105" s="22">
        <f>K8</f>
        <v>26832.9</v>
      </c>
      <c r="L105" s="63"/>
      <c r="M105" s="63"/>
      <c r="N105" s="63"/>
      <c r="O105" s="63"/>
    </row>
  </sheetData>
  <sheetProtection/>
  <mergeCells count="115">
    <mergeCell ref="A95:D95"/>
    <mergeCell ref="A96:D96"/>
    <mergeCell ref="A80:D80"/>
    <mergeCell ref="A81:D81"/>
    <mergeCell ref="A82:D82"/>
    <mergeCell ref="A87:D87"/>
    <mergeCell ref="A88:D88"/>
    <mergeCell ref="A91:D91"/>
    <mergeCell ref="A92:D92"/>
    <mergeCell ref="A89:D89"/>
    <mergeCell ref="A90:D90"/>
    <mergeCell ref="A83:D83"/>
    <mergeCell ref="A84:D84"/>
    <mergeCell ref="A85:D85"/>
    <mergeCell ref="A86:D86"/>
    <mergeCell ref="A76:D76"/>
    <mergeCell ref="A79:D79"/>
    <mergeCell ref="A73:D73"/>
    <mergeCell ref="A53:D53"/>
    <mergeCell ref="A54:D54"/>
    <mergeCell ref="A59:D59"/>
    <mergeCell ref="A60:D60"/>
    <mergeCell ref="A77:D77"/>
    <mergeCell ref="A47:D47"/>
    <mergeCell ref="A48:D48"/>
    <mergeCell ref="A49:D49"/>
    <mergeCell ref="A50:D50"/>
    <mergeCell ref="A74:D74"/>
    <mergeCell ref="A75:D75"/>
    <mergeCell ref="A43:D43"/>
    <mergeCell ref="A72:D72"/>
    <mergeCell ref="A42:D42"/>
    <mergeCell ref="A44:D44"/>
    <mergeCell ref="A38:D38"/>
    <mergeCell ref="A39:D39"/>
    <mergeCell ref="A40:D40"/>
    <mergeCell ref="A41:D41"/>
    <mergeCell ref="A45:D45"/>
    <mergeCell ref="A46:D46"/>
    <mergeCell ref="A9:D9"/>
    <mergeCell ref="A12:D12"/>
    <mergeCell ref="A13:D13"/>
    <mergeCell ref="A14:D14"/>
    <mergeCell ref="A15:D15"/>
    <mergeCell ref="A36:D36"/>
    <mergeCell ref="A10:D10"/>
    <mergeCell ref="A11:D11"/>
    <mergeCell ref="A1:O1"/>
    <mergeCell ref="A2:O2"/>
    <mergeCell ref="M5:M6"/>
    <mergeCell ref="N5:N6"/>
    <mergeCell ref="A3:O3"/>
    <mergeCell ref="A5:D6"/>
    <mergeCell ref="A7:D7"/>
    <mergeCell ref="A8:D8"/>
    <mergeCell ref="O5:O6"/>
    <mergeCell ref="K4:O4"/>
    <mergeCell ref="K5:K6"/>
    <mergeCell ref="L5:L6"/>
    <mergeCell ref="E5:E6"/>
    <mergeCell ref="F5:F6"/>
    <mergeCell ref="I5:I6"/>
    <mergeCell ref="J5:J6"/>
    <mergeCell ref="G5:G6"/>
    <mergeCell ref="H5:H6"/>
    <mergeCell ref="A30:D30"/>
    <mergeCell ref="A16:D16"/>
    <mergeCell ref="A17:D17"/>
    <mergeCell ref="A22:D22"/>
    <mergeCell ref="A23:D23"/>
    <mergeCell ref="A20:D20"/>
    <mergeCell ref="A21:D21"/>
    <mergeCell ref="A18:D18"/>
    <mergeCell ref="A19:D19"/>
    <mergeCell ref="A26:D26"/>
    <mergeCell ref="A27:D27"/>
    <mergeCell ref="A28:D28"/>
    <mergeCell ref="A24:D24"/>
    <mergeCell ref="A25:D25"/>
    <mergeCell ref="A29:D29"/>
    <mergeCell ref="A68:D68"/>
    <mergeCell ref="A69:D69"/>
    <mergeCell ref="A66:D66"/>
    <mergeCell ref="A67:D67"/>
    <mergeCell ref="A31:D31"/>
    <mergeCell ref="A32:D32"/>
    <mergeCell ref="A33:D33"/>
    <mergeCell ref="A34:D34"/>
    <mergeCell ref="A35:D35"/>
    <mergeCell ref="A37:D37"/>
    <mergeCell ref="A51:D51"/>
    <mergeCell ref="A52:D52"/>
    <mergeCell ref="A57:D57"/>
    <mergeCell ref="A58:D58"/>
    <mergeCell ref="A55:D55"/>
    <mergeCell ref="A56:D56"/>
    <mergeCell ref="A61:D61"/>
    <mergeCell ref="A62:D62"/>
    <mergeCell ref="A63:D63"/>
    <mergeCell ref="A64:D64"/>
    <mergeCell ref="A93:D93"/>
    <mergeCell ref="A94:D94"/>
    <mergeCell ref="A78:D78"/>
    <mergeCell ref="A65:D65"/>
    <mergeCell ref="A70:D70"/>
    <mergeCell ref="A71:D71"/>
    <mergeCell ref="A97:D97"/>
    <mergeCell ref="A105:D105"/>
    <mergeCell ref="A99:D99"/>
    <mergeCell ref="A100:D100"/>
    <mergeCell ref="A101:D101"/>
    <mergeCell ref="A102:D102"/>
    <mergeCell ref="A104:D104"/>
    <mergeCell ref="A103:D103"/>
    <mergeCell ref="A98:D98"/>
  </mergeCells>
  <printOptions/>
  <pageMargins left="0.31496062992125984" right="0.1968503937007874" top="0.5511811023622047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2015-12-17T10:59:59Z</cp:lastPrinted>
  <dcterms:created xsi:type="dcterms:W3CDTF">1996-10-08T23:32:33Z</dcterms:created>
  <dcterms:modified xsi:type="dcterms:W3CDTF">2016-02-09T11:49:10Z</dcterms:modified>
  <cp:category/>
  <cp:version/>
  <cp:contentType/>
  <cp:contentStatus/>
</cp:coreProperties>
</file>